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racun\Downloads\"/>
    </mc:Choice>
  </mc:AlternateContent>
  <xr:revisionPtr revIDLastSave="0" documentId="13_ncr:1_{01A37BF6-DBE6-4AF4-BC2B-EC1FB98E470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8" i="5" l="1"/>
  <c r="L1448" i="9"/>
  <c r="J1448" i="9"/>
  <c r="F318" i="9"/>
  <c r="F317" i="9" s="1"/>
  <c r="F316" i="9"/>
  <c r="F315" i="9" s="1"/>
  <c r="F314" i="9"/>
  <c r="F312" i="9" s="1"/>
  <c r="F313" i="9"/>
  <c r="F311" i="9"/>
  <c r="F310" i="9"/>
  <c r="H309" i="9"/>
  <c r="G309" i="9"/>
  <c r="F309" i="9"/>
  <c r="E309" i="9"/>
  <c r="B309" i="9" s="1"/>
  <c r="F308" i="9"/>
  <c r="H307" i="9"/>
  <c r="G307" i="9"/>
  <c r="E307" i="9" s="1"/>
  <c r="B307" i="9" s="1"/>
  <c r="F307" i="9"/>
  <c r="H306" i="9"/>
  <c r="E306" i="9" s="1"/>
  <c r="B306" i="9" s="1"/>
  <c r="G306" i="9"/>
  <c r="F306" i="9"/>
  <c r="H305" i="9"/>
  <c r="G305" i="9"/>
  <c r="F305" i="9"/>
  <c r="E305" i="9"/>
  <c r="B305" i="9" s="1"/>
  <c r="H304" i="9"/>
  <c r="G304" i="9"/>
  <c r="E304" i="9" s="1"/>
  <c r="B304" i="9" s="1"/>
  <c r="F304" i="9"/>
  <c r="H303" i="9"/>
  <c r="G303" i="9"/>
  <c r="F303" i="9"/>
  <c r="H302" i="9"/>
  <c r="E302" i="9" s="1"/>
  <c r="B302" i="9" s="1"/>
  <c r="G302" i="9"/>
  <c r="F302" i="9"/>
  <c r="H301" i="9"/>
  <c r="G301" i="9"/>
  <c r="E301" i="9" s="1"/>
  <c r="B301" i="9" s="1"/>
  <c r="F301" i="9"/>
  <c r="H300" i="9"/>
  <c r="G300" i="9"/>
  <c r="F300" i="9"/>
  <c r="H299" i="9"/>
  <c r="G299" i="9"/>
  <c r="F299" i="9"/>
  <c r="E299" i="9"/>
  <c r="B299" i="9" s="1"/>
  <c r="H298" i="9"/>
  <c r="G298" i="9"/>
  <c r="F298" i="9"/>
  <c r="H297" i="9"/>
  <c r="G297" i="9"/>
  <c r="F297" i="9"/>
  <c r="E297" i="9"/>
  <c r="B297" i="9" s="1"/>
  <c r="H296" i="9"/>
  <c r="G296" i="9"/>
  <c r="F296" i="9"/>
  <c r="H295" i="9"/>
  <c r="G295" i="9"/>
  <c r="E295" i="9" s="1"/>
  <c r="B295" i="9" s="1"/>
  <c r="F295" i="9"/>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7" i="9" s="1"/>
  <c r="F276" i="9"/>
  <c r="L275" i="9"/>
  <c r="F275" i="9" s="1"/>
  <c r="H275" i="9"/>
  <c r="F274" i="9"/>
  <c r="I273" i="9"/>
  <c r="H273" i="9"/>
  <c r="F273" i="9"/>
  <c r="E272" i="9"/>
  <c r="M271" i="9"/>
  <c r="F271" i="9" s="1"/>
  <c r="L271" i="9"/>
  <c r="E271" i="9"/>
  <c r="M270" i="9"/>
  <c r="L270" i="9"/>
  <c r="F270" i="9"/>
  <c r="E270" i="9"/>
  <c r="M269" i="9"/>
  <c r="L269" i="9"/>
  <c r="F269" i="9" s="1"/>
  <c r="B269" i="9" s="1"/>
  <c r="E269" i="9"/>
  <c r="M268" i="9"/>
  <c r="L268" i="9"/>
  <c r="F268" i="9" s="1"/>
  <c r="B268" i="9" s="1"/>
  <c r="E268" i="9"/>
  <c r="M267" i="9"/>
  <c r="L267" i="9"/>
  <c r="F267" i="9"/>
  <c r="E267" i="9"/>
  <c r="B267" i="9" s="1"/>
  <c r="M266" i="9"/>
  <c r="L266" i="9"/>
  <c r="F266" i="9"/>
  <c r="B266" i="9" s="1"/>
  <c r="E266" i="9"/>
  <c r="M265" i="9"/>
  <c r="L265" i="9"/>
  <c r="F265" i="9" s="1"/>
  <c r="B265" i="9" s="1"/>
  <c r="E265" i="9"/>
  <c r="M264" i="9"/>
  <c r="F264" i="9" s="1"/>
  <c r="L264" i="9"/>
  <c r="E264" i="9"/>
  <c r="B264" i="9"/>
  <c r="M263" i="9"/>
  <c r="F263" i="9" s="1"/>
  <c r="L263" i="9"/>
  <c r="E263" i="9"/>
  <c r="M262" i="9"/>
  <c r="L262" i="9"/>
  <c r="F262" i="9"/>
  <c r="E262" i="9"/>
  <c r="B262" i="9" s="1"/>
  <c r="M261" i="9"/>
  <c r="L261" i="9"/>
  <c r="F261" i="9" s="1"/>
  <c r="B261" i="9" s="1"/>
  <c r="E261" i="9"/>
  <c r="M260" i="9"/>
  <c r="L260" i="9"/>
  <c r="E260" i="9"/>
  <c r="M259" i="9"/>
  <c r="L259" i="9"/>
  <c r="F259" i="9"/>
  <c r="E259" i="9"/>
  <c r="B259" i="9" s="1"/>
  <c r="M258" i="9"/>
  <c r="L258" i="9"/>
  <c r="F258" i="9"/>
  <c r="B258" i="9" s="1"/>
  <c r="E258" i="9"/>
  <c r="M257" i="9"/>
  <c r="L257" i="9"/>
  <c r="F257" i="9" s="1"/>
  <c r="B257" i="9" s="1"/>
  <c r="E257" i="9"/>
  <c r="M256" i="9"/>
  <c r="F256" i="9" s="1"/>
  <c r="B256" i="9" s="1"/>
  <c r="L256" i="9"/>
  <c r="E256" i="9"/>
  <c r="M255" i="9"/>
  <c r="F255" i="9" s="1"/>
  <c r="L255" i="9"/>
  <c r="E255" i="9"/>
  <c r="M254" i="9"/>
  <c r="L254" i="9"/>
  <c r="F254" i="9"/>
  <c r="E254" i="9"/>
  <c r="B254" i="9" s="1"/>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F248" i="9" s="1"/>
  <c r="L248" i="9"/>
  <c r="E248" i="9"/>
  <c r="B248" i="9"/>
  <c r="M247" i="9"/>
  <c r="F247" i="9" s="1"/>
  <c r="L247" i="9"/>
  <c r="E247" i="9"/>
  <c r="B247" i="9" s="1"/>
  <c r="M246" i="9"/>
  <c r="L246" i="9"/>
  <c r="F246" i="9"/>
  <c r="E246" i="9"/>
  <c r="B246" i="9" s="1"/>
  <c r="M245" i="9"/>
  <c r="L245" i="9"/>
  <c r="F245" i="9" s="1"/>
  <c r="B245" i="9" s="1"/>
  <c r="E245" i="9"/>
  <c r="M244" i="9"/>
  <c r="L244" i="9"/>
  <c r="E244" i="9"/>
  <c r="M243" i="9"/>
  <c r="L243" i="9"/>
  <c r="F243" i="9"/>
  <c r="E243" i="9"/>
  <c r="B243" i="9" s="1"/>
  <c r="M242" i="9"/>
  <c r="L242" i="9"/>
  <c r="F242" i="9"/>
  <c r="B242" i="9" s="1"/>
  <c r="E242" i="9"/>
  <c r="M241" i="9"/>
  <c r="L241" i="9"/>
  <c r="F241" i="9" s="1"/>
  <c r="B241" i="9" s="1"/>
  <c r="E241" i="9"/>
  <c r="M240" i="9"/>
  <c r="F240" i="9" s="1"/>
  <c r="B240" i="9" s="1"/>
  <c r="L240" i="9"/>
  <c r="E240" i="9"/>
  <c r="M239" i="9"/>
  <c r="F239" i="9" s="1"/>
  <c r="L239" i="9"/>
  <c r="E239" i="9"/>
  <c r="B239" i="9" s="1"/>
  <c r="M238" i="9"/>
  <c r="L238" i="9"/>
  <c r="F238" i="9"/>
  <c r="E238" i="9"/>
  <c r="B238" i="9" s="1"/>
  <c r="M237" i="9"/>
  <c r="L237" i="9"/>
  <c r="F237" i="9" s="1"/>
  <c r="B237" i="9" s="1"/>
  <c r="E237" i="9"/>
  <c r="M236" i="9"/>
  <c r="L236" i="9"/>
  <c r="F236" i="9" s="1"/>
  <c r="B236" i="9" s="1"/>
  <c r="E236" i="9"/>
  <c r="M235" i="9"/>
  <c r="L235" i="9"/>
  <c r="F235" i="9"/>
  <c r="E235" i="9"/>
  <c r="B235" i="9" s="1"/>
  <c r="M234" i="9"/>
  <c r="L234" i="9"/>
  <c r="F234" i="9"/>
  <c r="B234" i="9" s="1"/>
  <c r="E234" i="9"/>
  <c r="M233" i="9"/>
  <c r="L233" i="9"/>
  <c r="F233" i="9" s="1"/>
  <c r="B233" i="9" s="1"/>
  <c r="E233" i="9"/>
  <c r="M232" i="9"/>
  <c r="F232" i="9" s="1"/>
  <c r="L232" i="9"/>
  <c r="E232" i="9"/>
  <c r="B232" i="9"/>
  <c r="M231" i="9"/>
  <c r="F231" i="9" s="1"/>
  <c r="L231" i="9"/>
  <c r="E231" i="9"/>
  <c r="B231" i="9" s="1"/>
  <c r="M230" i="9"/>
  <c r="L230" i="9"/>
  <c r="F230" i="9"/>
  <c r="E230" i="9"/>
  <c r="B230" i="9" s="1"/>
  <c r="M229" i="9"/>
  <c r="L229" i="9"/>
  <c r="F229" i="9" s="1"/>
  <c r="B229" i="9" s="1"/>
  <c r="E229" i="9"/>
  <c r="M228" i="9"/>
  <c r="L228" i="9"/>
  <c r="E228" i="9"/>
  <c r="M227" i="9"/>
  <c r="L227" i="9"/>
  <c r="F227" i="9"/>
  <c r="E227" i="9"/>
  <c r="B227" i="9" s="1"/>
  <c r="M226" i="9"/>
  <c r="L226" i="9"/>
  <c r="F226" i="9"/>
  <c r="B226" i="9" s="1"/>
  <c r="E226" i="9"/>
  <c r="M225" i="9"/>
  <c r="L225" i="9"/>
  <c r="F225" i="9" s="1"/>
  <c r="B225" i="9" s="1"/>
  <c r="E225" i="9"/>
  <c r="M224" i="9"/>
  <c r="F224" i="9" s="1"/>
  <c r="B224" i="9" s="1"/>
  <c r="L224" i="9"/>
  <c r="E224" i="9"/>
  <c r="M223" i="9"/>
  <c r="F223" i="9" s="1"/>
  <c r="L223" i="9"/>
  <c r="E223" i="9"/>
  <c r="B223" i="9" s="1"/>
  <c r="M222" i="9"/>
  <c r="L222" i="9"/>
  <c r="F222" i="9"/>
  <c r="E222" i="9"/>
  <c r="B222" i="9" s="1"/>
  <c r="M221" i="9"/>
  <c r="L221" i="9"/>
  <c r="E221" i="9"/>
  <c r="M220" i="9"/>
  <c r="L220" i="9"/>
  <c r="F220" i="9" s="1"/>
  <c r="B220" i="9" s="1"/>
  <c r="E220" i="9"/>
  <c r="M219" i="9"/>
  <c r="F219" i="9" s="1"/>
  <c r="L219" i="9"/>
  <c r="E219" i="9"/>
  <c r="M218" i="9"/>
  <c r="F218" i="9" s="1"/>
  <c r="B218" i="9" s="1"/>
  <c r="L218" i="9"/>
  <c r="E218" i="9"/>
  <c r="M217" i="9"/>
  <c r="L217" i="9"/>
  <c r="E217" i="9"/>
  <c r="M216" i="9"/>
  <c r="F216" i="9" s="1"/>
  <c r="L216" i="9"/>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F145" i="9"/>
  <c r="E145" i="9"/>
  <c r="B145" i="9" s="1"/>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F121" i="9"/>
  <c r="E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F113" i="9"/>
  <c r="E113" i="9"/>
  <c r="H112" i="9"/>
  <c r="G112" i="9"/>
  <c r="E112" i="9" s="1"/>
  <c r="B112" i="9" s="1"/>
  <c r="F112" i="9"/>
  <c r="H111" i="9"/>
  <c r="G111" i="9"/>
  <c r="E111" i="9" s="1"/>
  <c r="F111" i="9"/>
  <c r="B111" i="9"/>
  <c r="H110" i="9"/>
  <c r="G110" i="9"/>
  <c r="F110" i="9"/>
  <c r="E110" i="9"/>
  <c r="B110" i="9" s="1"/>
  <c r="H109" i="9"/>
  <c r="G109" i="9"/>
  <c r="E109" i="9" s="1"/>
  <c r="F109" i="9"/>
  <c r="H108" i="9"/>
  <c r="G108" i="9"/>
  <c r="E108" i="9" s="1"/>
  <c r="B108" i="9" s="1"/>
  <c r="F108" i="9"/>
  <c r="H107" i="9"/>
  <c r="E107" i="9" s="1"/>
  <c r="G107" i="9"/>
  <c r="F107" i="9"/>
  <c r="B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F97" i="9"/>
  <c r="E97" i="9"/>
  <c r="H96" i="9"/>
  <c r="G96" i="9"/>
  <c r="E96" i="9" s="1"/>
  <c r="B96" i="9" s="1"/>
  <c r="F96" i="9"/>
  <c r="H95" i="9"/>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F89" i="9"/>
  <c r="E89" i="9"/>
  <c r="H88" i="9"/>
  <c r="G88" i="9"/>
  <c r="E88" i="9" s="1"/>
  <c r="B88" i="9" s="1"/>
  <c r="F88" i="9"/>
  <c r="H87" i="9"/>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E57" i="9"/>
  <c r="B57" i="9" s="1"/>
  <c r="H56" i="9"/>
  <c r="G56" i="9"/>
  <c r="E56" i="9" s="1"/>
  <c r="B56" i="9" s="1"/>
  <c r="F56" i="9"/>
  <c r="H55" i="9"/>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F49" i="9"/>
  <c r="E49" i="9"/>
  <c r="H48" i="9"/>
  <c r="G48" i="9"/>
  <c r="E48" i="9" s="1"/>
  <c r="B48" i="9" s="1"/>
  <c r="F48" i="9"/>
  <c r="H47" i="9"/>
  <c r="G47" i="9"/>
  <c r="E47" i="9" s="1"/>
  <c r="F47" i="9"/>
  <c r="B47" i="9"/>
  <c r="H46" i="9"/>
  <c r="G46" i="9"/>
  <c r="F46" i="9"/>
  <c r="E46" i="9"/>
  <c r="B46" i="9" s="1"/>
  <c r="H45" i="9"/>
  <c r="G45" i="9"/>
  <c r="F45" i="9"/>
  <c r="H44" i="9"/>
  <c r="G44" i="9"/>
  <c r="E44" i="9" s="1"/>
  <c r="B44" i="9" s="1"/>
  <c r="F44" i="9"/>
  <c r="H43" i="9"/>
  <c r="G43" i="9"/>
  <c r="F43" i="9"/>
  <c r="H42" i="9"/>
  <c r="E42" i="9" s="1"/>
  <c r="B42" i="9" s="1"/>
  <c r="G42" i="9"/>
  <c r="F42" i="9"/>
  <c r="H41" i="9"/>
  <c r="E41" i="9" s="1"/>
  <c r="G41" i="9"/>
  <c r="F41" i="9"/>
  <c r="H40" i="9"/>
  <c r="G40" i="9"/>
  <c r="F40" i="9"/>
  <c r="H39" i="9"/>
  <c r="G39" i="9"/>
  <c r="F39" i="9"/>
  <c r="H38" i="9"/>
  <c r="E38" i="9" s="1"/>
  <c r="B38" i="9" s="1"/>
  <c r="G38" i="9"/>
  <c r="F38" i="9"/>
  <c r="H37" i="9"/>
  <c r="G37" i="9"/>
  <c r="F37" i="9"/>
  <c r="E37" i="9"/>
  <c r="H36" i="9"/>
  <c r="G36" i="9"/>
  <c r="F36" i="9"/>
  <c r="H35" i="9"/>
  <c r="G35" i="9"/>
  <c r="E35" i="9" s="1"/>
  <c r="B35" i="9" s="1"/>
  <c r="F35" i="9"/>
  <c r="H34" i="9"/>
  <c r="E34" i="9" s="1"/>
  <c r="B34" i="9" s="1"/>
  <c r="G34" i="9"/>
  <c r="F34" i="9"/>
  <c r="H33" i="9"/>
  <c r="G33" i="9"/>
  <c r="F33" i="9"/>
  <c r="H32" i="9"/>
  <c r="G32" i="9"/>
  <c r="F32" i="9"/>
  <c r="H31" i="9"/>
  <c r="G31" i="9"/>
  <c r="E31" i="9" s="1"/>
  <c r="B31" i="9" s="1"/>
  <c r="F31" i="9"/>
  <c r="H30" i="9"/>
  <c r="G30" i="9"/>
  <c r="F30" i="9"/>
  <c r="H29" i="9"/>
  <c r="G29" i="9"/>
  <c r="E29" i="9" s="1"/>
  <c r="F29" i="9"/>
  <c r="B29" i="9"/>
  <c r="H28" i="9"/>
  <c r="G28" i="9"/>
  <c r="F28" i="9"/>
  <c r="H27" i="9"/>
  <c r="G27" i="9"/>
  <c r="E27" i="9" s="1"/>
  <c r="B27" i="9" s="1"/>
  <c r="F27" i="9"/>
  <c r="H26" i="9"/>
  <c r="G26" i="9"/>
  <c r="F26" i="9"/>
  <c r="E26" i="9"/>
  <c r="B26" i="9" s="1"/>
  <c r="H25" i="9"/>
  <c r="G25" i="9"/>
  <c r="E25" i="9" s="1"/>
  <c r="B25" i="9" s="1"/>
  <c r="F25" i="9"/>
  <c r="H24" i="9"/>
  <c r="E24" i="9" s="1"/>
  <c r="B24" i="9" s="1"/>
  <c r="G24" i="9"/>
  <c r="F24" i="9"/>
  <c r="H23" i="9"/>
  <c r="E23" i="9" s="1"/>
  <c r="B23" i="9" s="1"/>
  <c r="G23" i="9"/>
  <c r="F23" i="9"/>
  <c r="H22" i="9"/>
  <c r="G22" i="9"/>
  <c r="F22" i="9"/>
  <c r="E22" i="9"/>
  <c r="B22" i="9" s="1"/>
  <c r="F21" i="9"/>
  <c r="F4" i="9"/>
  <c r="O3" i="9"/>
  <c r="G275" i="9" s="1"/>
  <c r="E275" i="9" s="1"/>
  <c r="I3" i="9"/>
  <c r="G212" i="9" s="1"/>
  <c r="E212" i="9" s="1"/>
  <c r="B212" i="9" s="1"/>
  <c r="H3" i="9"/>
  <c r="G3" i="9"/>
  <c r="D101" i="8"/>
  <c r="I36" i="3" s="1"/>
  <c r="D95" i="8"/>
  <c r="D90" i="8"/>
  <c r="C1565" i="1" s="1"/>
  <c r="D85" i="8"/>
  <c r="D80" i="8"/>
  <c r="C1555" i="1" s="1"/>
  <c r="H1555" i="1" s="1"/>
  <c r="D75" i="8"/>
  <c r="D70" i="8"/>
  <c r="D65" i="8"/>
  <c r="D60" i="8"/>
  <c r="D55" i="8"/>
  <c r="C1530" i="1" s="1"/>
  <c r="H1530" i="1" s="1"/>
  <c r="D50" i="8"/>
  <c r="C1525" i="1" s="1"/>
  <c r="D44" i="8"/>
  <c r="C1519" i="1" s="1"/>
  <c r="H1519" i="1" s="1"/>
  <c r="D36" i="8"/>
  <c r="D26" i="8"/>
  <c r="D18" i="8"/>
  <c r="D8" i="8"/>
  <c r="C1483" i="1" s="1"/>
  <c r="H1483" i="1" s="1"/>
  <c r="E44" i="7"/>
  <c r="D1475" i="1" s="1"/>
  <c r="G1475" i="1" s="1"/>
  <c r="D44" i="7"/>
  <c r="E39" i="7"/>
  <c r="D39" i="7"/>
  <c r="D38" i="7"/>
  <c r="E30" i="7"/>
  <c r="D30" i="7"/>
  <c r="E23" i="7"/>
  <c r="D23" i="7"/>
  <c r="D22" i="7" s="1"/>
  <c r="E14" i="7"/>
  <c r="D1445" i="1" s="1"/>
  <c r="J1445" i="1" s="1"/>
  <c r="D14" i="7"/>
  <c r="E7" i="7"/>
  <c r="D1438" i="1" s="1"/>
  <c r="D7" i="7"/>
  <c r="D6" i="7" s="1"/>
  <c r="D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E89" i="6" s="1"/>
  <c r="D1383" i="1"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E35" i="6" s="1"/>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G1235" i="1" s="1"/>
  <c r="D258" i="5"/>
  <c r="F258" i="5" s="1"/>
  <c r="F257" i="5"/>
  <c r="F256" i="5"/>
  <c r="F255" i="5"/>
  <c r="F254" i="5"/>
  <c r="F253" i="5"/>
  <c r="F252" i="5"/>
  <c r="F251" i="5"/>
  <c r="F250" i="5"/>
  <c r="E250" i="5"/>
  <c r="D1227" i="1" s="1"/>
  <c r="D250" i="5"/>
  <c r="F249" i="5"/>
  <c r="F248" i="5"/>
  <c r="F247" i="5"/>
  <c r="E246" i="5"/>
  <c r="D1223" i="1" s="1"/>
  <c r="D246" i="5"/>
  <c r="F244" i="5"/>
  <c r="F243" i="5"/>
  <c r="E242" i="5"/>
  <c r="D242" i="5"/>
  <c r="F241" i="5"/>
  <c r="F240" i="5"/>
  <c r="E239" i="5"/>
  <c r="D1216"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157" i="1" s="1"/>
  <c r="D180" i="5"/>
  <c r="D177" i="5" s="1"/>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E87" i="5"/>
  <c r="D87" i="5"/>
  <c r="F87" i="5" s="1"/>
  <c r="F86" i="5"/>
  <c r="F85" i="5"/>
  <c r="F84" i="5"/>
  <c r="F83" i="5"/>
  <c r="F82" i="5"/>
  <c r="F81" i="5"/>
  <c r="F80" i="5"/>
  <c r="F79" i="5"/>
  <c r="E79" i="5"/>
  <c r="D79" i="5"/>
  <c r="E78" i="5"/>
  <c r="D1056" i="1" s="1"/>
  <c r="D78" i="5"/>
  <c r="F77" i="5"/>
  <c r="F76" i="5"/>
  <c r="F75" i="5"/>
  <c r="F74" i="5"/>
  <c r="F73" i="5"/>
  <c r="F71" i="5"/>
  <c r="D70" i="5"/>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D629" i="4"/>
  <c r="F628" i="4"/>
  <c r="F627" i="4"/>
  <c r="E626" i="4"/>
  <c r="D626" i="4"/>
  <c r="F626" i="4" s="1"/>
  <c r="E625"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E587" i="4"/>
  <c r="E580" i="4" s="1"/>
  <c r="D587" i="4"/>
  <c r="F586" i="4"/>
  <c r="E585" i="4"/>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E459" i="4" s="1"/>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E420" i="4" s="1"/>
  <c r="D430" i="4"/>
  <c r="F429" i="4"/>
  <c r="F428" i="4"/>
  <c r="F427" i="4"/>
  <c r="E427" i="4"/>
  <c r="D427" i="4"/>
  <c r="F426" i="4"/>
  <c r="F425" i="4"/>
  <c r="F424" i="4"/>
  <c r="F423" i="4"/>
  <c r="E422" i="4"/>
  <c r="D422" i="4"/>
  <c r="F422" i="4" s="1"/>
  <c r="D421" i="4"/>
  <c r="E418" i="4"/>
  <c r="F418" i="4" s="1"/>
  <c r="D418" i="4"/>
  <c r="F417" i="4"/>
  <c r="E417" i="4"/>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D259" i="1"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36" i="1" s="1"/>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E216" i="4"/>
  <c r="D216" i="4"/>
  <c r="D215" i="4" s="1"/>
  <c r="F215" i="4" s="1"/>
  <c r="E215" i="4"/>
  <c r="F214" i="4"/>
  <c r="F213" i="4"/>
  <c r="F212" i="4"/>
  <c r="F211" i="4"/>
  <c r="F210"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D164" i="4"/>
  <c r="D163" i="4"/>
  <c r="F162" i="4"/>
  <c r="F161" i="4"/>
  <c r="F160" i="4"/>
  <c r="E159" i="4"/>
  <c r="F159" i="4" s="1"/>
  <c r="D159" i="4"/>
  <c r="F158" i="4"/>
  <c r="F157" i="4"/>
  <c r="F156" i="4"/>
  <c r="F155" i="4"/>
  <c r="F154" i="4"/>
  <c r="E153" i="4"/>
  <c r="E152" i="4" s="1"/>
  <c r="F152" i="4" s="1"/>
  <c r="D153" i="4"/>
  <c r="D152" i="4"/>
  <c r="F150" i="4"/>
  <c r="F149" i="4"/>
  <c r="F148" i="4"/>
  <c r="F147" i="4"/>
  <c r="F146" i="4"/>
  <c r="F145" i="4"/>
  <c r="F144" i="4"/>
  <c r="F143" i="4"/>
  <c r="F142" i="4"/>
  <c r="F141" i="4"/>
  <c r="F140" i="4"/>
  <c r="E140" i="4"/>
  <c r="D140" i="4"/>
  <c r="E139" i="4"/>
  <c r="D135" i="1" s="1"/>
  <c r="D139" i="4"/>
  <c r="F138" i="4"/>
  <c r="F137" i="4"/>
  <c r="F136" i="4"/>
  <c r="F135" i="4"/>
  <c r="E134" i="4"/>
  <c r="E133" i="4" s="1"/>
  <c r="D129" i="1" s="1"/>
  <c r="H129" i="1" s="1"/>
  <c r="D134" i="4"/>
  <c r="D133" i="4" s="1"/>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F7" i="4" s="1"/>
  <c r="G36" i="3"/>
  <c r="B36" i="3"/>
  <c r="G35" i="3"/>
  <c r="B35" i="3"/>
  <c r="G34" i="3"/>
  <c r="B34" i="3"/>
  <c r="I33" i="3"/>
  <c r="G33" i="3"/>
  <c r="B33" i="3"/>
  <c r="H32" i="3"/>
  <c r="G32" i="3"/>
  <c r="B32" i="3"/>
  <c r="H31" i="3"/>
  <c r="G31" i="3"/>
  <c r="B31" i="3"/>
  <c r="H30" i="3"/>
  <c r="G30" i="3"/>
  <c r="B30" i="3"/>
  <c r="H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H1577" i="1"/>
  <c r="G1577" i="1"/>
  <c r="C1577" i="1"/>
  <c r="G1575" i="1"/>
  <c r="C1575" i="1"/>
  <c r="H1575" i="1" s="1"/>
  <c r="C1574" i="1"/>
  <c r="H1573" i="1"/>
  <c r="G1573" i="1"/>
  <c r="C1573" i="1"/>
  <c r="H1572" i="1"/>
  <c r="C1572" i="1"/>
  <c r="G1572" i="1" s="1"/>
  <c r="G1571" i="1"/>
  <c r="C1571" i="1"/>
  <c r="H1571" i="1" s="1"/>
  <c r="C1570" i="1"/>
  <c r="H1570" i="1" s="1"/>
  <c r="C1569" i="1"/>
  <c r="H1569" i="1" s="1"/>
  <c r="C1568" i="1"/>
  <c r="H1568" i="1" s="1"/>
  <c r="C1567" i="1"/>
  <c r="H1567" i="1" s="1"/>
  <c r="C1566" i="1"/>
  <c r="H1564" i="1"/>
  <c r="C1564" i="1"/>
  <c r="G1564" i="1" s="1"/>
  <c r="G1563" i="1"/>
  <c r="C1563" i="1"/>
  <c r="H1563" i="1" s="1"/>
  <c r="C1562" i="1"/>
  <c r="H1562" i="1" s="1"/>
  <c r="H1561" i="1"/>
  <c r="G1561" i="1"/>
  <c r="C1561" i="1"/>
  <c r="H1560" i="1"/>
  <c r="G1560" i="1"/>
  <c r="C1560" i="1"/>
  <c r="G1559" i="1"/>
  <c r="C1559" i="1"/>
  <c r="H1559" i="1" s="1"/>
  <c r="C1558" i="1"/>
  <c r="H1557" i="1"/>
  <c r="G1557" i="1"/>
  <c r="C1557" i="1"/>
  <c r="H1556" i="1"/>
  <c r="C1556" i="1"/>
  <c r="G1556" i="1" s="1"/>
  <c r="G1555" i="1"/>
  <c r="C1554" i="1"/>
  <c r="H1554" i="1" s="1"/>
  <c r="H1553" i="1"/>
  <c r="G1553" i="1"/>
  <c r="C1553" i="1"/>
  <c r="H1552" i="1"/>
  <c r="G1552" i="1"/>
  <c r="C1552" i="1"/>
  <c r="G1551" i="1"/>
  <c r="C1551" i="1"/>
  <c r="H1551" i="1" s="1"/>
  <c r="C1550" i="1"/>
  <c r="H1549" i="1"/>
  <c r="G1549" i="1"/>
  <c r="C1549" i="1"/>
  <c r="H1548" i="1"/>
  <c r="C1548" i="1"/>
  <c r="G1548" i="1" s="1"/>
  <c r="G1547" i="1"/>
  <c r="C1547" i="1"/>
  <c r="H1547" i="1" s="1"/>
  <c r="C1546" i="1"/>
  <c r="H1546" i="1" s="1"/>
  <c r="H1545" i="1"/>
  <c r="G1545" i="1"/>
  <c r="C1545" i="1"/>
  <c r="H1544" i="1"/>
  <c r="G1544" i="1"/>
  <c r="C1544" i="1"/>
  <c r="G1543" i="1"/>
  <c r="C1543" i="1"/>
  <c r="H1543" i="1" s="1"/>
  <c r="C1542" i="1"/>
  <c r="H1541" i="1"/>
  <c r="G1541" i="1"/>
  <c r="C1541" i="1"/>
  <c r="H1540" i="1"/>
  <c r="C1540" i="1"/>
  <c r="G1540" i="1" s="1"/>
  <c r="G1539" i="1"/>
  <c r="C1539" i="1"/>
  <c r="H1539" i="1" s="1"/>
  <c r="C1538" i="1"/>
  <c r="H1538" i="1" s="1"/>
  <c r="H1537" i="1"/>
  <c r="G1537" i="1"/>
  <c r="C1537" i="1"/>
  <c r="H1536" i="1"/>
  <c r="G1536" i="1"/>
  <c r="C1536" i="1"/>
  <c r="G1535" i="1"/>
  <c r="C1535" i="1"/>
  <c r="H1535" i="1" s="1"/>
  <c r="C1534" i="1"/>
  <c r="H1533" i="1"/>
  <c r="G1533" i="1"/>
  <c r="C1533" i="1"/>
  <c r="C1532" i="1"/>
  <c r="G1532" i="1" s="1"/>
  <c r="C1531" i="1"/>
  <c r="H1531" i="1" s="1"/>
  <c r="C1529" i="1"/>
  <c r="H1529" i="1" s="1"/>
  <c r="C1528" i="1"/>
  <c r="H1528" i="1" s="1"/>
  <c r="C1527" i="1"/>
  <c r="H1527" i="1" s="1"/>
  <c r="C1526" i="1"/>
  <c r="C1523" i="1"/>
  <c r="H1523" i="1" s="1"/>
  <c r="C1522" i="1"/>
  <c r="H1522" i="1" s="1"/>
  <c r="C1521" i="1"/>
  <c r="H1521" i="1" s="1"/>
  <c r="C1520" i="1"/>
  <c r="H1520" i="1" s="1"/>
  <c r="H1516" i="1"/>
  <c r="G1516" i="1"/>
  <c r="C1516" i="1"/>
  <c r="G1515" i="1"/>
  <c r="C1515" i="1"/>
  <c r="H1515" i="1" s="1"/>
  <c r="C1514" i="1"/>
  <c r="H1514" i="1" s="1"/>
  <c r="H1513" i="1"/>
  <c r="G1513" i="1"/>
  <c r="C1513" i="1"/>
  <c r="H1512" i="1"/>
  <c r="G1512" i="1"/>
  <c r="C1512" i="1"/>
  <c r="G1511" i="1"/>
  <c r="C1511" i="1"/>
  <c r="H1511" i="1" s="1"/>
  <c r="C1510" i="1"/>
  <c r="H1509" i="1"/>
  <c r="C1509" i="1"/>
  <c r="G1509" i="1" s="1"/>
  <c r="H1508" i="1"/>
  <c r="G1508" i="1"/>
  <c r="C1508" i="1"/>
  <c r="G1507" i="1"/>
  <c r="C1507" i="1"/>
  <c r="H1507" i="1" s="1"/>
  <c r="C1506" i="1"/>
  <c r="H1506" i="1" s="1"/>
  <c r="H1505" i="1"/>
  <c r="G1505" i="1"/>
  <c r="C1505" i="1"/>
  <c r="H1504" i="1"/>
  <c r="G1504" i="1"/>
  <c r="C1504" i="1"/>
  <c r="C1503" i="1"/>
  <c r="H1503" i="1" s="1"/>
  <c r="C1502" i="1"/>
  <c r="C1501" i="1"/>
  <c r="G1501" i="1" s="1"/>
  <c r="H1500" i="1"/>
  <c r="G1500" i="1"/>
  <c r="C1500" i="1"/>
  <c r="C1498" i="1"/>
  <c r="H1498" i="1" s="1"/>
  <c r="H1497" i="1"/>
  <c r="G1497" i="1"/>
  <c r="C1497" i="1"/>
  <c r="H1496" i="1"/>
  <c r="G1496" i="1"/>
  <c r="C1496" i="1"/>
  <c r="G1495" i="1"/>
  <c r="C1495" i="1"/>
  <c r="H1495" i="1" s="1"/>
  <c r="C1494" i="1"/>
  <c r="H1493" i="1"/>
  <c r="G1493" i="1"/>
  <c r="C1493" i="1"/>
  <c r="C1492" i="1"/>
  <c r="H1492" i="1" s="1"/>
  <c r="C1491" i="1"/>
  <c r="H1491" i="1" s="1"/>
  <c r="C1490" i="1"/>
  <c r="H1490" i="1" s="1"/>
  <c r="H1489" i="1"/>
  <c r="G1489" i="1"/>
  <c r="C1489" i="1"/>
  <c r="H1488" i="1"/>
  <c r="G1488" i="1"/>
  <c r="C1488" i="1"/>
  <c r="G1487" i="1"/>
  <c r="C1487" i="1"/>
  <c r="H1487" i="1" s="1"/>
  <c r="C1486" i="1"/>
  <c r="C1485" i="1"/>
  <c r="H1485" i="1" s="1"/>
  <c r="G1484" i="1"/>
  <c r="C1484" i="1"/>
  <c r="H1484" i="1" s="1"/>
  <c r="C1482" i="1"/>
  <c r="H1482" i="1" s="1"/>
  <c r="C1480" i="1"/>
  <c r="H1480" i="1" s="1"/>
  <c r="D1479" i="1"/>
  <c r="C1479" i="1"/>
  <c r="D1478" i="1"/>
  <c r="J1478" i="1" s="1"/>
  <c r="C1478" i="1"/>
  <c r="D1477" i="1"/>
  <c r="C1477" i="1"/>
  <c r="D1476" i="1"/>
  <c r="J1476" i="1" s="1"/>
  <c r="C1476" i="1"/>
  <c r="C1475" i="1"/>
  <c r="D1474" i="1"/>
  <c r="C1474" i="1"/>
  <c r="D1473" i="1"/>
  <c r="J1473" i="1" s="1"/>
  <c r="C1473" i="1"/>
  <c r="D1472" i="1"/>
  <c r="C1472" i="1"/>
  <c r="J1471" i="1"/>
  <c r="G1471" i="1"/>
  <c r="I1471" i="1" s="1"/>
  <c r="D1471" i="1"/>
  <c r="C1471" i="1"/>
  <c r="H1471" i="1" s="1"/>
  <c r="D1470" i="1"/>
  <c r="G1470" i="1" s="1"/>
  <c r="C1470" i="1"/>
  <c r="C1469" i="1"/>
  <c r="D1468" i="1"/>
  <c r="C1468" i="1"/>
  <c r="G1468" i="1" s="1"/>
  <c r="G1467" i="1"/>
  <c r="D1467" i="1"/>
  <c r="J1467" i="1" s="1"/>
  <c r="C1467" i="1"/>
  <c r="H1467" i="1" s="1"/>
  <c r="D1466" i="1"/>
  <c r="C1466" i="1"/>
  <c r="G1465" i="1"/>
  <c r="I1465" i="1" s="1"/>
  <c r="D1465" i="1"/>
  <c r="J1465" i="1" s="1"/>
  <c r="C1465" i="1"/>
  <c r="H1465" i="1" s="1"/>
  <c r="D1464" i="1"/>
  <c r="C1464" i="1"/>
  <c r="G1464" i="1" s="1"/>
  <c r="D1463" i="1"/>
  <c r="J1463" i="1" s="1"/>
  <c r="C1463" i="1"/>
  <c r="D1462" i="1"/>
  <c r="C1462" i="1"/>
  <c r="D1461" i="1"/>
  <c r="C1461" i="1"/>
  <c r="G1460" i="1"/>
  <c r="D1460" i="1"/>
  <c r="J1460" i="1" s="1"/>
  <c r="C1460" i="1"/>
  <c r="H1460" i="1" s="1"/>
  <c r="D1459" i="1"/>
  <c r="C1459" i="1"/>
  <c r="J1458" i="1"/>
  <c r="D1458" i="1"/>
  <c r="G1458" i="1" s="1"/>
  <c r="I1458" i="1" s="1"/>
  <c r="C1458" i="1"/>
  <c r="H1458" i="1" s="1"/>
  <c r="D1457" i="1"/>
  <c r="C1457" i="1"/>
  <c r="G1457" i="1" s="1"/>
  <c r="D1456" i="1"/>
  <c r="J1456" i="1" s="1"/>
  <c r="C1456" i="1"/>
  <c r="D1455" i="1"/>
  <c r="C1455" i="1"/>
  <c r="C1454" i="1"/>
  <c r="C1453" i="1"/>
  <c r="D1452" i="1"/>
  <c r="G1452" i="1" s="1"/>
  <c r="C1452" i="1"/>
  <c r="D1451" i="1"/>
  <c r="C1451" i="1"/>
  <c r="G1451" i="1" s="1"/>
  <c r="D1450" i="1"/>
  <c r="J1450" i="1" s="1"/>
  <c r="C1450" i="1"/>
  <c r="D1449" i="1"/>
  <c r="C1449" i="1"/>
  <c r="J1448" i="1"/>
  <c r="G1448" i="1"/>
  <c r="I1448" i="1" s="1"/>
  <c r="D1448" i="1"/>
  <c r="C1448" i="1"/>
  <c r="H1448" i="1" s="1"/>
  <c r="D1447" i="1"/>
  <c r="C1447" i="1"/>
  <c r="G1446" i="1"/>
  <c r="D1446" i="1"/>
  <c r="J1446" i="1" s="1"/>
  <c r="C1446" i="1"/>
  <c r="H1446" i="1" s="1"/>
  <c r="C1445" i="1"/>
  <c r="D1444" i="1"/>
  <c r="J1444" i="1" s="1"/>
  <c r="C1444" i="1"/>
  <c r="H1444" i="1" s="1"/>
  <c r="J1443" i="1"/>
  <c r="H1443" i="1"/>
  <c r="G1443" i="1"/>
  <c r="D1443" i="1"/>
  <c r="C1443" i="1"/>
  <c r="D1442" i="1"/>
  <c r="J1442" i="1" s="1"/>
  <c r="C1442" i="1"/>
  <c r="H1441" i="1"/>
  <c r="D1441" i="1"/>
  <c r="J1441" i="1" s="1"/>
  <c r="C1441" i="1"/>
  <c r="D1440" i="1"/>
  <c r="J1440" i="1" s="1"/>
  <c r="C1440" i="1"/>
  <c r="D1439" i="1"/>
  <c r="J1439" i="1" s="1"/>
  <c r="C1439" i="1"/>
  <c r="C1438"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H1247" i="1" s="1"/>
  <c r="C1247" i="1"/>
  <c r="H1246" i="1"/>
  <c r="G1246" i="1"/>
  <c r="D1246" i="1"/>
  <c r="C1246" i="1"/>
  <c r="H1245" i="1"/>
  <c r="G1245" i="1"/>
  <c r="D1245" i="1"/>
  <c r="C1245" i="1"/>
  <c r="D1244" i="1"/>
  <c r="H1244" i="1" s="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H1237" i="1"/>
  <c r="G1237" i="1"/>
  <c r="D1237" i="1"/>
  <c r="C1237" i="1"/>
  <c r="G1236" i="1"/>
  <c r="D1236" i="1"/>
  <c r="H1236" i="1" s="1"/>
  <c r="C1236" i="1"/>
  <c r="H1235" i="1"/>
  <c r="C1235" i="1"/>
  <c r="D1234" i="1"/>
  <c r="H1234" i="1" s="1"/>
  <c r="C1234" i="1"/>
  <c r="H1233" i="1"/>
  <c r="G1233" i="1"/>
  <c r="D1233" i="1"/>
  <c r="C1233" i="1"/>
  <c r="D1232" i="1"/>
  <c r="H1232" i="1" s="1"/>
  <c r="C1232" i="1"/>
  <c r="D1231" i="1"/>
  <c r="H1231" i="1" s="1"/>
  <c r="C1231" i="1"/>
  <c r="D1230" i="1"/>
  <c r="G1230" i="1" s="1"/>
  <c r="C1230" i="1"/>
  <c r="D1229" i="1"/>
  <c r="G1229" i="1" s="1"/>
  <c r="C1229" i="1"/>
  <c r="H1228" i="1"/>
  <c r="D1228" i="1"/>
  <c r="G1228" i="1" s="1"/>
  <c r="C1228" i="1"/>
  <c r="C1227" i="1"/>
  <c r="D1226" i="1"/>
  <c r="H1226" i="1" s="1"/>
  <c r="C1226" i="1"/>
  <c r="G1225" i="1"/>
  <c r="D1225" i="1"/>
  <c r="H1225" i="1" s="1"/>
  <c r="C1225" i="1"/>
  <c r="D1224" i="1"/>
  <c r="H1224" i="1" s="1"/>
  <c r="C1224" i="1"/>
  <c r="H1221" i="1"/>
  <c r="G1221" i="1"/>
  <c r="D1221" i="1"/>
  <c r="C1221" i="1"/>
  <c r="D1220" i="1"/>
  <c r="H1220" i="1" s="1"/>
  <c r="C1220" i="1"/>
  <c r="D1219" i="1"/>
  <c r="G1219" i="1" s="1"/>
  <c r="C1219" i="1"/>
  <c r="H1218" i="1"/>
  <c r="G1218" i="1"/>
  <c r="D1218" i="1"/>
  <c r="C1218" i="1"/>
  <c r="H1217" i="1"/>
  <c r="G1217" i="1"/>
  <c r="D1217" i="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H1156" i="1" s="1"/>
  <c r="C1156" i="1"/>
  <c r="D1155" i="1"/>
  <c r="H1155" i="1" s="1"/>
  <c r="C1155" i="1"/>
  <c r="C1154"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H1139" i="1" s="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C1125" i="1"/>
  <c r="H1125"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G1064"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H1014" i="1" s="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D1004" i="1"/>
  <c r="G1004" i="1" s="1"/>
  <c r="C1004" i="1"/>
  <c r="G1003" i="1"/>
  <c r="D1003" i="1"/>
  <c r="H1003" i="1" s="1"/>
  <c r="C1003" i="1"/>
  <c r="H1002" i="1"/>
  <c r="G1002" i="1"/>
  <c r="D1002" i="1"/>
  <c r="C1002" i="1"/>
  <c r="H1001" i="1"/>
  <c r="G1001" i="1"/>
  <c r="D1001" i="1"/>
  <c r="C1001" i="1"/>
  <c r="H1000" i="1"/>
  <c r="G1000" i="1"/>
  <c r="D1000" i="1"/>
  <c r="C1000" i="1"/>
  <c r="H999" i="1"/>
  <c r="D999" i="1"/>
  <c r="G999" i="1" s="1"/>
  <c r="C999" i="1"/>
  <c r="D998" i="1"/>
  <c r="G998" i="1" s="1"/>
  <c r="C998" i="1"/>
  <c r="C997" i="1"/>
  <c r="D996" i="1"/>
  <c r="H996" i="1" s="1"/>
  <c r="C996" i="1"/>
  <c r="H995" i="1"/>
  <c r="G995" i="1"/>
  <c r="D995" i="1"/>
  <c r="C995" i="1"/>
  <c r="H994" i="1"/>
  <c r="G994" i="1"/>
  <c r="D994" i="1"/>
  <c r="C994" i="1"/>
  <c r="D993" i="1"/>
  <c r="H993" i="1" s="1"/>
  <c r="C993" i="1"/>
  <c r="H992" i="1"/>
  <c r="G992" i="1"/>
  <c r="D992" i="1"/>
  <c r="C992" i="1"/>
  <c r="C991" i="1"/>
  <c r="C990" i="1"/>
  <c r="D989" i="1"/>
  <c r="G989" i="1" s="1"/>
  <c r="C989" i="1"/>
  <c r="H988" i="1"/>
  <c r="G988" i="1"/>
  <c r="D988" i="1"/>
  <c r="C988"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H644" i="1" s="1"/>
  <c r="C644" i="1"/>
  <c r="D643" i="1"/>
  <c r="H643" i="1" s="1"/>
  <c r="C643" i="1"/>
  <c r="D642" i="1"/>
  <c r="G642" i="1" s="1"/>
  <c r="C642" i="1"/>
  <c r="H641" i="1"/>
  <c r="D641" i="1"/>
  <c r="G641" i="1" s="1"/>
  <c r="C641" i="1"/>
  <c r="C638" i="1"/>
  <c r="C637" i="1"/>
  <c r="D632" i="1"/>
  <c r="G632" i="1" s="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D573" i="1"/>
  <c r="G573" i="1" s="1"/>
  <c r="C573" i="1"/>
  <c r="H573" i="1" s="1"/>
  <c r="D572" i="1"/>
  <c r="H572" i="1" s="1"/>
  <c r="C572" i="1"/>
  <c r="G571" i="1"/>
  <c r="D571" i="1"/>
  <c r="C571" i="1"/>
  <c r="H571" i="1" s="1"/>
  <c r="D570" i="1"/>
  <c r="C570" i="1"/>
  <c r="G569" i="1"/>
  <c r="D569" i="1"/>
  <c r="C569" i="1"/>
  <c r="D568" i="1"/>
  <c r="H568" i="1" s="1"/>
  <c r="C568" i="1"/>
  <c r="G567" i="1"/>
  <c r="D567" i="1"/>
  <c r="C567" i="1"/>
  <c r="H567" i="1" s="1"/>
  <c r="G566" i="1"/>
  <c r="D566" i="1"/>
  <c r="H566" i="1" s="1"/>
  <c r="C566" i="1"/>
  <c r="D565" i="1"/>
  <c r="G565" i="1" s="1"/>
  <c r="C565" i="1"/>
  <c r="H565" i="1" s="1"/>
  <c r="D564" i="1"/>
  <c r="H564" i="1" s="1"/>
  <c r="C564" i="1"/>
  <c r="D563" i="1"/>
  <c r="C563" i="1"/>
  <c r="H563" i="1" s="1"/>
  <c r="D562" i="1"/>
  <c r="C562" i="1"/>
  <c r="D561" i="1"/>
  <c r="D560" i="1"/>
  <c r="H560" i="1" s="1"/>
  <c r="C560" i="1"/>
  <c r="G559" i="1"/>
  <c r="D559" i="1"/>
  <c r="C559" i="1"/>
  <c r="H559" i="1" s="1"/>
  <c r="G558" i="1"/>
  <c r="D558" i="1"/>
  <c r="H558" i="1" s="1"/>
  <c r="C558" i="1"/>
  <c r="D557" i="1"/>
  <c r="C557" i="1"/>
  <c r="D556" i="1"/>
  <c r="H556" i="1" s="1"/>
  <c r="C556" i="1"/>
  <c r="D555" i="1"/>
  <c r="C555" i="1"/>
  <c r="H555" i="1" s="1"/>
  <c r="D554" i="1"/>
  <c r="C554" i="1"/>
  <c r="G553" i="1"/>
  <c r="D553" i="1"/>
  <c r="C553" i="1"/>
  <c r="D552" i="1"/>
  <c r="H552" i="1" s="1"/>
  <c r="C552" i="1"/>
  <c r="G551" i="1"/>
  <c r="D551" i="1"/>
  <c r="C551" i="1"/>
  <c r="H551" i="1" s="1"/>
  <c r="G550" i="1"/>
  <c r="D550" i="1"/>
  <c r="H550" i="1" s="1"/>
  <c r="C550" i="1"/>
  <c r="D549" i="1"/>
  <c r="C549" i="1"/>
  <c r="D548" i="1"/>
  <c r="H548" i="1" s="1"/>
  <c r="C548" i="1"/>
  <c r="D547" i="1"/>
  <c r="C547" i="1"/>
  <c r="H547" i="1" s="1"/>
  <c r="D546" i="1"/>
  <c r="C546" i="1"/>
  <c r="G545" i="1"/>
  <c r="D545" i="1"/>
  <c r="C545" i="1"/>
  <c r="D544" i="1"/>
  <c r="H544" i="1" s="1"/>
  <c r="C544" i="1"/>
  <c r="G543" i="1"/>
  <c r="D543" i="1"/>
  <c r="C543" i="1"/>
  <c r="H543" i="1" s="1"/>
  <c r="G542" i="1"/>
  <c r="D542" i="1"/>
  <c r="H542" i="1" s="1"/>
  <c r="C542" i="1"/>
  <c r="D541" i="1"/>
  <c r="C541" i="1"/>
  <c r="G540" i="1"/>
  <c r="D540" i="1"/>
  <c r="H540" i="1" s="1"/>
  <c r="C540" i="1"/>
  <c r="D539" i="1"/>
  <c r="C539" i="1"/>
  <c r="D538" i="1"/>
  <c r="H538" i="1" s="1"/>
  <c r="C538" i="1"/>
  <c r="D537" i="1"/>
  <c r="C537" i="1"/>
  <c r="H537" i="1" s="1"/>
  <c r="G536" i="1"/>
  <c r="D536" i="1"/>
  <c r="H536" i="1" s="1"/>
  <c r="C536" i="1"/>
  <c r="H535" i="1"/>
  <c r="D535" i="1"/>
  <c r="C535" i="1"/>
  <c r="G535" i="1" s="1"/>
  <c r="D534" i="1"/>
  <c r="C534" i="1"/>
  <c r="H533" i="1"/>
  <c r="G533" i="1"/>
  <c r="D533" i="1"/>
  <c r="C533" i="1"/>
  <c r="D532" i="1"/>
  <c r="H532" i="1" s="1"/>
  <c r="C532" i="1"/>
  <c r="G531" i="1"/>
  <c r="D531" i="1"/>
  <c r="C531" i="1"/>
  <c r="H531" i="1" s="1"/>
  <c r="D530" i="1"/>
  <c r="H530" i="1" s="1"/>
  <c r="C530" i="1"/>
  <c r="H529" i="1"/>
  <c r="D529" i="1"/>
  <c r="C529" i="1"/>
  <c r="G529" i="1" s="1"/>
  <c r="G528" i="1"/>
  <c r="D528" i="1"/>
  <c r="H528" i="1" s="1"/>
  <c r="C528" i="1"/>
  <c r="G527" i="1"/>
  <c r="D527" i="1"/>
  <c r="C527" i="1"/>
  <c r="H527" i="1" s="1"/>
  <c r="G526" i="1"/>
  <c r="D526" i="1"/>
  <c r="H526" i="1" s="1"/>
  <c r="C526" i="1"/>
  <c r="D525" i="1"/>
  <c r="C525" i="1"/>
  <c r="G524" i="1"/>
  <c r="D524" i="1"/>
  <c r="H524" i="1" s="1"/>
  <c r="C524" i="1"/>
  <c r="D523" i="1"/>
  <c r="G521" i="1"/>
  <c r="D521" i="1"/>
  <c r="C521" i="1"/>
  <c r="D520" i="1"/>
  <c r="G520" i="1" s="1"/>
  <c r="C520" i="1"/>
  <c r="D519" i="1"/>
  <c r="C519" i="1"/>
  <c r="H518" i="1"/>
  <c r="D518" i="1"/>
  <c r="G518" i="1" s="1"/>
  <c r="C518" i="1"/>
  <c r="D517" i="1"/>
  <c r="G517" i="1" s="1"/>
  <c r="C517" i="1"/>
  <c r="H516" i="1"/>
  <c r="D516" i="1"/>
  <c r="G516" i="1" s="1"/>
  <c r="C516" i="1"/>
  <c r="D515" i="1"/>
  <c r="C515" i="1"/>
  <c r="H515" i="1" s="1"/>
  <c r="H514" i="1"/>
  <c r="D514" i="1"/>
  <c r="G514" i="1" s="1"/>
  <c r="C514" i="1"/>
  <c r="G513" i="1"/>
  <c r="D513" i="1"/>
  <c r="C513" i="1"/>
  <c r="D512" i="1"/>
  <c r="G512" i="1" s="1"/>
  <c r="C512" i="1"/>
  <c r="D511" i="1"/>
  <c r="C511" i="1"/>
  <c r="H510" i="1"/>
  <c r="D510" i="1"/>
  <c r="G510" i="1" s="1"/>
  <c r="C510" i="1"/>
  <c r="D509" i="1"/>
  <c r="H508" i="1"/>
  <c r="D508" i="1"/>
  <c r="G508" i="1" s="1"/>
  <c r="C508" i="1"/>
  <c r="D507" i="1"/>
  <c r="C507" i="1"/>
  <c r="H507" i="1" s="1"/>
  <c r="H506" i="1"/>
  <c r="D506" i="1"/>
  <c r="G506" i="1" s="1"/>
  <c r="C506" i="1"/>
  <c r="G505" i="1"/>
  <c r="D505" i="1"/>
  <c r="C505" i="1"/>
  <c r="D504" i="1"/>
  <c r="G504" i="1" s="1"/>
  <c r="C504" i="1"/>
  <c r="D503" i="1"/>
  <c r="C503" i="1"/>
  <c r="H502" i="1"/>
  <c r="D502" i="1"/>
  <c r="G502" i="1" s="1"/>
  <c r="C502" i="1"/>
  <c r="D501" i="1"/>
  <c r="G501" i="1" s="1"/>
  <c r="C501" i="1"/>
  <c r="H500" i="1"/>
  <c r="D500" i="1"/>
  <c r="G500" i="1" s="1"/>
  <c r="C500" i="1"/>
  <c r="D499" i="1"/>
  <c r="C499" i="1"/>
  <c r="H499" i="1" s="1"/>
  <c r="H498" i="1"/>
  <c r="D498" i="1"/>
  <c r="G498" i="1" s="1"/>
  <c r="C498" i="1"/>
  <c r="G497" i="1"/>
  <c r="D497" i="1"/>
  <c r="C497" i="1"/>
  <c r="D496" i="1"/>
  <c r="G496" i="1" s="1"/>
  <c r="C496" i="1"/>
  <c r="D495" i="1"/>
  <c r="C495" i="1"/>
  <c r="H494" i="1"/>
  <c r="D494" i="1"/>
  <c r="G494" i="1" s="1"/>
  <c r="C494" i="1"/>
  <c r="D493" i="1"/>
  <c r="G493" i="1" s="1"/>
  <c r="C493" i="1"/>
  <c r="H492" i="1"/>
  <c r="D492" i="1"/>
  <c r="G492" i="1" s="1"/>
  <c r="C492" i="1"/>
  <c r="D491" i="1"/>
  <c r="C491" i="1"/>
  <c r="H491" i="1" s="1"/>
  <c r="H490" i="1"/>
  <c r="D490" i="1"/>
  <c r="G490" i="1" s="1"/>
  <c r="C490" i="1"/>
  <c r="G489" i="1"/>
  <c r="D489" i="1"/>
  <c r="C489" i="1"/>
  <c r="D488" i="1"/>
  <c r="G488" i="1" s="1"/>
  <c r="C488" i="1"/>
  <c r="D487" i="1"/>
  <c r="C487" i="1"/>
  <c r="H486" i="1"/>
  <c r="D486" i="1"/>
  <c r="G486" i="1" s="1"/>
  <c r="C486" i="1"/>
  <c r="D485" i="1"/>
  <c r="G485" i="1" s="1"/>
  <c r="C485" i="1"/>
  <c r="H484" i="1"/>
  <c r="D484" i="1"/>
  <c r="G484" i="1" s="1"/>
  <c r="C484" i="1"/>
  <c r="D483" i="1"/>
  <c r="C483" i="1"/>
  <c r="H483" i="1" s="1"/>
  <c r="H482" i="1"/>
  <c r="D482" i="1"/>
  <c r="G482" i="1" s="1"/>
  <c r="C482" i="1"/>
  <c r="G481" i="1"/>
  <c r="D481" i="1"/>
  <c r="C481" i="1"/>
  <c r="D480" i="1"/>
  <c r="G480" i="1" s="1"/>
  <c r="C480" i="1"/>
  <c r="D479" i="1"/>
  <c r="C479" i="1"/>
  <c r="H478" i="1"/>
  <c r="D478" i="1"/>
  <c r="G478" i="1" s="1"/>
  <c r="C478" i="1"/>
  <c r="D477" i="1"/>
  <c r="G477" i="1" s="1"/>
  <c r="C477" i="1"/>
  <c r="H476" i="1"/>
  <c r="D476" i="1"/>
  <c r="G476" i="1" s="1"/>
  <c r="C476" i="1"/>
  <c r="D475" i="1"/>
  <c r="C475" i="1"/>
  <c r="H475" i="1" s="1"/>
  <c r="H474" i="1"/>
  <c r="D474" i="1"/>
  <c r="G474" i="1" s="1"/>
  <c r="C474" i="1"/>
  <c r="G473" i="1"/>
  <c r="D473" i="1"/>
  <c r="C473" i="1"/>
  <c r="D472" i="1"/>
  <c r="G472" i="1" s="1"/>
  <c r="C472" i="1"/>
  <c r="D471" i="1"/>
  <c r="C471" i="1"/>
  <c r="H470" i="1"/>
  <c r="D470" i="1"/>
  <c r="G470" i="1" s="1"/>
  <c r="C470" i="1"/>
  <c r="D469" i="1"/>
  <c r="G469" i="1" s="1"/>
  <c r="C469" i="1"/>
  <c r="H468" i="1"/>
  <c r="D468" i="1"/>
  <c r="G468" i="1" s="1"/>
  <c r="C468" i="1"/>
  <c r="D467" i="1"/>
  <c r="C467" i="1"/>
  <c r="H467" i="1" s="1"/>
  <c r="D466" i="1"/>
  <c r="H465" i="1"/>
  <c r="D465" i="1"/>
  <c r="C465" i="1"/>
  <c r="H464" i="1"/>
  <c r="G464" i="1"/>
  <c r="D464" i="1"/>
  <c r="C464" i="1"/>
  <c r="D463" i="1"/>
  <c r="C463" i="1"/>
  <c r="H462" i="1"/>
  <c r="G462" i="1"/>
  <c r="D462" i="1"/>
  <c r="C462" i="1"/>
  <c r="H461" i="1"/>
  <c r="D461" i="1"/>
  <c r="C461" i="1"/>
  <c r="G461" i="1" s="1"/>
  <c r="H460" i="1"/>
  <c r="G460" i="1"/>
  <c r="D460" i="1"/>
  <c r="C460" i="1"/>
  <c r="D459" i="1"/>
  <c r="H459" i="1" s="1"/>
  <c r="C459" i="1"/>
  <c r="H458" i="1"/>
  <c r="G458" i="1"/>
  <c r="D458" i="1"/>
  <c r="C458" i="1"/>
  <c r="D457" i="1"/>
  <c r="C457" i="1"/>
  <c r="H456" i="1"/>
  <c r="G456" i="1"/>
  <c r="D456" i="1"/>
  <c r="C456" i="1"/>
  <c r="D455" i="1"/>
  <c r="C455" i="1"/>
  <c r="G455" i="1" s="1"/>
  <c r="H454" i="1"/>
  <c r="G454" i="1"/>
  <c r="D454" i="1"/>
  <c r="C454" i="1"/>
  <c r="D453" i="1"/>
  <c r="H452" i="1"/>
  <c r="G452" i="1"/>
  <c r="D452" i="1"/>
  <c r="C452" i="1"/>
  <c r="H451" i="1"/>
  <c r="D451" i="1"/>
  <c r="C451" i="1"/>
  <c r="H450" i="1"/>
  <c r="G450" i="1"/>
  <c r="D450" i="1"/>
  <c r="C450" i="1"/>
  <c r="H449" i="1"/>
  <c r="D449" i="1"/>
  <c r="C449" i="1"/>
  <c r="H448" i="1"/>
  <c r="G448" i="1"/>
  <c r="D448" i="1"/>
  <c r="C448" i="1"/>
  <c r="D447" i="1"/>
  <c r="C447" i="1"/>
  <c r="H446" i="1"/>
  <c r="G446" i="1"/>
  <c r="D446" i="1"/>
  <c r="C446" i="1"/>
  <c r="H445" i="1"/>
  <c r="D445" i="1"/>
  <c r="C445" i="1"/>
  <c r="G445" i="1" s="1"/>
  <c r="H444" i="1"/>
  <c r="G444" i="1"/>
  <c r="D444" i="1"/>
  <c r="C444" i="1"/>
  <c r="D443" i="1"/>
  <c r="H443" i="1" s="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D415" i="1"/>
  <c r="C415" i="1"/>
  <c r="D414" i="1"/>
  <c r="C413" i="1"/>
  <c r="C412" i="1"/>
  <c r="C411" i="1"/>
  <c r="D406" i="1"/>
  <c r="C406" i="1"/>
  <c r="D405" i="1"/>
  <c r="C405" i="1"/>
  <c r="D404" i="1"/>
  <c r="C404" i="1"/>
  <c r="G401" i="1"/>
  <c r="D401" i="1"/>
  <c r="C401" i="1"/>
  <c r="H400" i="1"/>
  <c r="G400" i="1"/>
  <c r="D400" i="1"/>
  <c r="C400" i="1"/>
  <c r="D399" i="1"/>
  <c r="C399" i="1"/>
  <c r="G398" i="1"/>
  <c r="D398" i="1"/>
  <c r="C398" i="1"/>
  <c r="H398" i="1" s="1"/>
  <c r="D397" i="1"/>
  <c r="C397" i="1"/>
  <c r="H396" i="1"/>
  <c r="D396" i="1"/>
  <c r="C396" i="1"/>
  <c r="D395" i="1"/>
  <c r="C395" i="1"/>
  <c r="H395" i="1" s="1"/>
  <c r="G394" i="1"/>
  <c r="D394" i="1"/>
  <c r="C394" i="1"/>
  <c r="H394" i="1" s="1"/>
  <c r="G393" i="1"/>
  <c r="D393" i="1"/>
  <c r="C393" i="1"/>
  <c r="G392" i="1"/>
  <c r="D392" i="1"/>
  <c r="H392" i="1" s="1"/>
  <c r="C392" i="1"/>
  <c r="G391" i="1"/>
  <c r="D391" i="1"/>
  <c r="C391" i="1"/>
  <c r="D390" i="1"/>
  <c r="C390" i="1"/>
  <c r="D389" i="1"/>
  <c r="C389" i="1"/>
  <c r="D388" i="1"/>
  <c r="C388" i="1"/>
  <c r="G387" i="1"/>
  <c r="D387" i="1"/>
  <c r="C387" i="1"/>
  <c r="H387" i="1" s="1"/>
  <c r="H386" i="1"/>
  <c r="D386" i="1"/>
  <c r="C386" i="1"/>
  <c r="G386" i="1" s="1"/>
  <c r="G385" i="1"/>
  <c r="D385" i="1"/>
  <c r="C385" i="1"/>
  <c r="H384" i="1"/>
  <c r="G384" i="1"/>
  <c r="D384" i="1"/>
  <c r="C384" i="1"/>
  <c r="D383" i="1"/>
  <c r="H383" i="1" s="1"/>
  <c r="C383" i="1"/>
  <c r="H382" i="1"/>
  <c r="G382" i="1"/>
  <c r="D382" i="1"/>
  <c r="C382" i="1"/>
  <c r="D381" i="1"/>
  <c r="H381" i="1" s="1"/>
  <c r="C381" i="1"/>
  <c r="H380" i="1"/>
  <c r="G380" i="1"/>
  <c r="D380" i="1"/>
  <c r="C380" i="1"/>
  <c r="D379" i="1"/>
  <c r="H379" i="1" s="1"/>
  <c r="C379" i="1"/>
  <c r="C378" i="1"/>
  <c r="G377" i="1"/>
  <c r="D377" i="1"/>
  <c r="H377" i="1" s="1"/>
  <c r="C377" i="1"/>
  <c r="H376" i="1"/>
  <c r="G376" i="1"/>
  <c r="D376" i="1"/>
  <c r="C376" i="1"/>
  <c r="D375" i="1"/>
  <c r="H375" i="1" s="1"/>
  <c r="C375" i="1"/>
  <c r="H374" i="1"/>
  <c r="G374" i="1"/>
  <c r="D374" i="1"/>
  <c r="C374" i="1"/>
  <c r="G373" i="1"/>
  <c r="D373" i="1"/>
  <c r="H373" i="1" s="1"/>
  <c r="C373" i="1"/>
  <c r="H372" i="1"/>
  <c r="G372" i="1"/>
  <c r="D372" i="1"/>
  <c r="C372" i="1"/>
  <c r="D371" i="1"/>
  <c r="H371" i="1" s="1"/>
  <c r="C371" i="1"/>
  <c r="D370" i="1"/>
  <c r="H370" i="1" s="1"/>
  <c r="C370" i="1"/>
  <c r="G369" i="1"/>
  <c r="D369" i="1"/>
  <c r="H369" i="1" s="1"/>
  <c r="C369" i="1"/>
  <c r="H368" i="1"/>
  <c r="G368" i="1"/>
  <c r="D368" i="1"/>
  <c r="C368" i="1"/>
  <c r="D367" i="1"/>
  <c r="H367" i="1" s="1"/>
  <c r="C367" i="1"/>
  <c r="H366" i="1"/>
  <c r="G366" i="1"/>
  <c r="D366" i="1"/>
  <c r="C366" i="1"/>
  <c r="D365" i="1"/>
  <c r="H365" i="1" s="1"/>
  <c r="C365" i="1"/>
  <c r="D364" i="1"/>
  <c r="G364" i="1" s="1"/>
  <c r="C364" i="1"/>
  <c r="D363" i="1"/>
  <c r="H363" i="1" s="1"/>
  <c r="C363" i="1"/>
  <c r="H362" i="1"/>
  <c r="G362" i="1"/>
  <c r="D362" i="1"/>
  <c r="C362" i="1"/>
  <c r="G361" i="1"/>
  <c r="D361" i="1"/>
  <c r="H361" i="1" s="1"/>
  <c r="C361" i="1"/>
  <c r="H360" i="1"/>
  <c r="G360" i="1"/>
  <c r="D360" i="1"/>
  <c r="C360" i="1"/>
  <c r="D359" i="1"/>
  <c r="H359" i="1" s="1"/>
  <c r="C359" i="1"/>
  <c r="G357" i="1"/>
  <c r="D357" i="1"/>
  <c r="H357" i="1" s="1"/>
  <c r="C357" i="1"/>
  <c r="H356" i="1"/>
  <c r="G356" i="1"/>
  <c r="D356" i="1"/>
  <c r="C356" i="1"/>
  <c r="D355" i="1"/>
  <c r="H355" i="1" s="1"/>
  <c r="C355" i="1"/>
  <c r="H354" i="1"/>
  <c r="G354" i="1"/>
  <c r="D354" i="1"/>
  <c r="C354" i="1"/>
  <c r="D353" i="1"/>
  <c r="H353" i="1" s="1"/>
  <c r="C353" i="1"/>
  <c r="H352" i="1"/>
  <c r="G352" i="1"/>
  <c r="D352" i="1"/>
  <c r="C352" i="1"/>
  <c r="D351" i="1"/>
  <c r="H351" i="1" s="1"/>
  <c r="C351" i="1"/>
  <c r="H350" i="1"/>
  <c r="G350" i="1"/>
  <c r="D350" i="1"/>
  <c r="C350" i="1"/>
  <c r="G349" i="1"/>
  <c r="D349" i="1"/>
  <c r="H349" i="1" s="1"/>
  <c r="C349" i="1"/>
  <c r="H348" i="1"/>
  <c r="G348" i="1"/>
  <c r="D348" i="1"/>
  <c r="C348" i="1"/>
  <c r="D347" i="1"/>
  <c r="H347" i="1" s="1"/>
  <c r="C347" i="1"/>
  <c r="H346" i="1"/>
  <c r="G346" i="1"/>
  <c r="D346" i="1"/>
  <c r="C346" i="1"/>
  <c r="H344" i="1"/>
  <c r="G344" i="1"/>
  <c r="D344" i="1"/>
  <c r="C344" i="1"/>
  <c r="G343" i="1"/>
  <c r="D343" i="1"/>
  <c r="H343" i="1" s="1"/>
  <c r="C343" i="1"/>
  <c r="H342" i="1"/>
  <c r="G342" i="1"/>
  <c r="D342" i="1"/>
  <c r="C342" i="1"/>
  <c r="D341" i="1"/>
  <c r="H341" i="1" s="1"/>
  <c r="C341" i="1"/>
  <c r="H340" i="1"/>
  <c r="G340" i="1"/>
  <c r="D340" i="1"/>
  <c r="C340" i="1"/>
  <c r="G339" i="1"/>
  <c r="D339" i="1"/>
  <c r="H339" i="1" s="1"/>
  <c r="C339" i="1"/>
  <c r="H338" i="1"/>
  <c r="G338" i="1"/>
  <c r="D338" i="1"/>
  <c r="C338" i="1"/>
  <c r="D337" i="1"/>
  <c r="H337" i="1" s="1"/>
  <c r="C337" i="1"/>
  <c r="H336" i="1"/>
  <c r="G336" i="1"/>
  <c r="D336" i="1"/>
  <c r="C336" i="1"/>
  <c r="G335" i="1"/>
  <c r="D335" i="1"/>
  <c r="H335" i="1" s="1"/>
  <c r="C335" i="1"/>
  <c r="H334" i="1"/>
  <c r="G334" i="1"/>
  <c r="D334" i="1"/>
  <c r="C334" i="1"/>
  <c r="D333" i="1"/>
  <c r="H333" i="1" s="1"/>
  <c r="C333" i="1"/>
  <c r="H332" i="1"/>
  <c r="G332" i="1"/>
  <c r="D332" i="1"/>
  <c r="C332" i="1"/>
  <c r="G331" i="1"/>
  <c r="D331" i="1"/>
  <c r="H331" i="1" s="1"/>
  <c r="C331" i="1"/>
  <c r="H330" i="1"/>
  <c r="G330" i="1"/>
  <c r="D330" i="1"/>
  <c r="C330" i="1"/>
  <c r="D329" i="1"/>
  <c r="H329" i="1" s="1"/>
  <c r="C329" i="1"/>
  <c r="H328" i="1"/>
  <c r="G328" i="1"/>
  <c r="D328" i="1"/>
  <c r="C328" i="1"/>
  <c r="G327" i="1"/>
  <c r="D327" i="1"/>
  <c r="H327" i="1" s="1"/>
  <c r="C327" i="1"/>
  <c r="H326" i="1"/>
  <c r="G326" i="1"/>
  <c r="D326" i="1"/>
  <c r="C326" i="1"/>
  <c r="D325" i="1"/>
  <c r="H325" i="1" s="1"/>
  <c r="C325" i="1"/>
  <c r="H324" i="1"/>
  <c r="G324" i="1"/>
  <c r="D324" i="1"/>
  <c r="C324" i="1"/>
  <c r="G323" i="1"/>
  <c r="D323" i="1"/>
  <c r="H323" i="1" s="1"/>
  <c r="C323" i="1"/>
  <c r="H322" i="1"/>
  <c r="G322" i="1"/>
  <c r="D322" i="1"/>
  <c r="C322" i="1"/>
  <c r="D321" i="1"/>
  <c r="H321" i="1" s="1"/>
  <c r="C321" i="1"/>
  <c r="H320" i="1"/>
  <c r="G320" i="1"/>
  <c r="D320" i="1"/>
  <c r="C320" i="1"/>
  <c r="G319" i="1"/>
  <c r="D319" i="1"/>
  <c r="H319" i="1" s="1"/>
  <c r="C319" i="1"/>
  <c r="H318" i="1"/>
  <c r="G318" i="1"/>
  <c r="D318" i="1"/>
  <c r="C318" i="1"/>
  <c r="D317" i="1"/>
  <c r="H317" i="1" s="1"/>
  <c r="C317" i="1"/>
  <c r="H316" i="1"/>
  <c r="G316" i="1"/>
  <c r="D316" i="1"/>
  <c r="C316" i="1"/>
  <c r="G315" i="1"/>
  <c r="D315" i="1"/>
  <c r="H315" i="1" s="1"/>
  <c r="C315" i="1"/>
  <c r="H314" i="1"/>
  <c r="G314" i="1"/>
  <c r="D314" i="1"/>
  <c r="C314" i="1"/>
  <c r="D313" i="1"/>
  <c r="H313" i="1" s="1"/>
  <c r="C313" i="1"/>
  <c r="H312" i="1"/>
  <c r="G312" i="1"/>
  <c r="D312" i="1"/>
  <c r="C312" i="1"/>
  <c r="G311" i="1"/>
  <c r="D311" i="1"/>
  <c r="H311" i="1" s="1"/>
  <c r="C311" i="1"/>
  <c r="H310" i="1"/>
  <c r="G310" i="1"/>
  <c r="D310" i="1"/>
  <c r="C310" i="1"/>
  <c r="D309" i="1"/>
  <c r="H309" i="1" s="1"/>
  <c r="C309" i="1"/>
  <c r="H308" i="1"/>
  <c r="G308" i="1"/>
  <c r="D308" i="1"/>
  <c r="C308" i="1"/>
  <c r="G307" i="1"/>
  <c r="D307" i="1"/>
  <c r="H307" i="1" s="1"/>
  <c r="C307" i="1"/>
  <c r="D305" i="1"/>
  <c r="H305" i="1" s="1"/>
  <c r="C305" i="1"/>
  <c r="H304" i="1"/>
  <c r="G304" i="1"/>
  <c r="D304" i="1"/>
  <c r="C304" i="1"/>
  <c r="G303" i="1"/>
  <c r="D303" i="1"/>
  <c r="H303" i="1" s="1"/>
  <c r="C303" i="1"/>
  <c r="H302" i="1"/>
  <c r="G302" i="1"/>
  <c r="D302" i="1"/>
  <c r="C302" i="1"/>
  <c r="D301" i="1"/>
  <c r="H301" i="1" s="1"/>
  <c r="C301" i="1"/>
  <c r="H300" i="1"/>
  <c r="G300" i="1"/>
  <c r="D300" i="1"/>
  <c r="C300" i="1"/>
  <c r="G299" i="1"/>
  <c r="D299" i="1"/>
  <c r="H299" i="1" s="1"/>
  <c r="C299" i="1"/>
  <c r="H298" i="1"/>
  <c r="G298" i="1"/>
  <c r="D298" i="1"/>
  <c r="C298" i="1"/>
  <c r="D297" i="1"/>
  <c r="H297" i="1" s="1"/>
  <c r="C297" i="1"/>
  <c r="H296" i="1"/>
  <c r="G296" i="1"/>
  <c r="D296" i="1"/>
  <c r="C296" i="1"/>
  <c r="G295" i="1"/>
  <c r="D295" i="1"/>
  <c r="H295" i="1" s="1"/>
  <c r="C295" i="1"/>
  <c r="H294" i="1"/>
  <c r="G294" i="1"/>
  <c r="D294" i="1"/>
  <c r="C294" i="1"/>
  <c r="D292" i="1"/>
  <c r="H292" i="1" s="1"/>
  <c r="C292" i="1"/>
  <c r="D291" i="1"/>
  <c r="H291" i="1" s="1"/>
  <c r="C291" i="1"/>
  <c r="D290" i="1"/>
  <c r="G290" i="1" s="1"/>
  <c r="C290" i="1"/>
  <c r="D289" i="1"/>
  <c r="H289" i="1" s="1"/>
  <c r="C289" i="1"/>
  <c r="D288" i="1"/>
  <c r="H288" i="1" s="1"/>
  <c r="C288" i="1"/>
  <c r="H284" i="1"/>
  <c r="G284" i="1"/>
  <c r="D284" i="1"/>
  <c r="C284" i="1"/>
  <c r="D283" i="1"/>
  <c r="H283" i="1" s="1"/>
  <c r="C283" i="1"/>
  <c r="H282" i="1"/>
  <c r="G282" i="1"/>
  <c r="D282" i="1"/>
  <c r="C282" i="1"/>
  <c r="G281" i="1"/>
  <c r="D281" i="1"/>
  <c r="H281" i="1" s="1"/>
  <c r="C281" i="1"/>
  <c r="H280" i="1"/>
  <c r="G280" i="1"/>
  <c r="D280" i="1"/>
  <c r="C280" i="1"/>
  <c r="D279" i="1"/>
  <c r="H279" i="1" s="1"/>
  <c r="C279" i="1"/>
  <c r="H278" i="1"/>
  <c r="G278" i="1"/>
  <c r="D278" i="1"/>
  <c r="C278" i="1"/>
  <c r="G277" i="1"/>
  <c r="D277" i="1"/>
  <c r="H277" i="1" s="1"/>
  <c r="C277" i="1"/>
  <c r="H276" i="1"/>
  <c r="G276" i="1"/>
  <c r="D276" i="1"/>
  <c r="C276" i="1"/>
  <c r="D275" i="1"/>
  <c r="H275" i="1" s="1"/>
  <c r="C275" i="1"/>
  <c r="H274" i="1"/>
  <c r="G274" i="1"/>
  <c r="D274" i="1"/>
  <c r="C274" i="1"/>
  <c r="G273" i="1"/>
  <c r="D273" i="1"/>
  <c r="H273" i="1" s="1"/>
  <c r="C273" i="1"/>
  <c r="H272" i="1"/>
  <c r="G272" i="1"/>
  <c r="D272" i="1"/>
  <c r="C272" i="1"/>
  <c r="D271" i="1"/>
  <c r="H271" i="1" s="1"/>
  <c r="C271" i="1"/>
  <c r="H270" i="1"/>
  <c r="G270" i="1"/>
  <c r="D270" i="1"/>
  <c r="C270" i="1"/>
  <c r="G269" i="1"/>
  <c r="D269" i="1"/>
  <c r="H269" i="1" s="1"/>
  <c r="C269" i="1"/>
  <c r="H268" i="1"/>
  <c r="G268" i="1"/>
  <c r="D268" i="1"/>
  <c r="C268" i="1"/>
  <c r="D267" i="1"/>
  <c r="H267" i="1" s="1"/>
  <c r="C267" i="1"/>
  <c r="H266" i="1"/>
  <c r="G266" i="1"/>
  <c r="D266" i="1"/>
  <c r="C266" i="1"/>
  <c r="G265" i="1"/>
  <c r="D265" i="1"/>
  <c r="H265" i="1" s="1"/>
  <c r="C265" i="1"/>
  <c r="H264" i="1"/>
  <c r="G264" i="1"/>
  <c r="D264" i="1"/>
  <c r="C264" i="1"/>
  <c r="D263" i="1"/>
  <c r="H263" i="1" s="1"/>
  <c r="C263" i="1"/>
  <c r="H262" i="1"/>
  <c r="G262" i="1"/>
  <c r="D262" i="1"/>
  <c r="C262" i="1"/>
  <c r="G261" i="1"/>
  <c r="D261" i="1"/>
  <c r="H261" i="1" s="1"/>
  <c r="C261" i="1"/>
  <c r="D260" i="1"/>
  <c r="H260" i="1" s="1"/>
  <c r="C260" i="1"/>
  <c r="H258" i="1"/>
  <c r="G258" i="1"/>
  <c r="D258" i="1"/>
  <c r="C258" i="1"/>
  <c r="D257" i="1"/>
  <c r="H257" i="1" s="1"/>
  <c r="C257" i="1"/>
  <c r="H256" i="1"/>
  <c r="G256" i="1"/>
  <c r="D256" i="1"/>
  <c r="C256" i="1"/>
  <c r="G255" i="1"/>
  <c r="D255" i="1"/>
  <c r="H255" i="1" s="1"/>
  <c r="C255" i="1"/>
  <c r="H254" i="1"/>
  <c r="G254" i="1"/>
  <c r="D254" i="1"/>
  <c r="C254" i="1"/>
  <c r="D253" i="1"/>
  <c r="H253" i="1" s="1"/>
  <c r="C253" i="1"/>
  <c r="H252" i="1"/>
  <c r="G252" i="1"/>
  <c r="D252" i="1"/>
  <c r="C252" i="1"/>
  <c r="G251" i="1"/>
  <c r="D251" i="1"/>
  <c r="H251" i="1" s="1"/>
  <c r="C251" i="1"/>
  <c r="H250" i="1"/>
  <c r="G250" i="1"/>
  <c r="D250" i="1"/>
  <c r="C250" i="1"/>
  <c r="D249" i="1"/>
  <c r="H249" i="1" s="1"/>
  <c r="C249" i="1"/>
  <c r="D248" i="1"/>
  <c r="D247" i="1"/>
  <c r="H247" i="1" s="1"/>
  <c r="C247" i="1"/>
  <c r="H246" i="1"/>
  <c r="G246" i="1"/>
  <c r="D246" i="1"/>
  <c r="C246" i="1"/>
  <c r="G245" i="1"/>
  <c r="D245" i="1"/>
  <c r="H245" i="1" s="1"/>
  <c r="C245" i="1"/>
  <c r="H244" i="1"/>
  <c r="G244" i="1"/>
  <c r="D244" i="1"/>
  <c r="C244" i="1"/>
  <c r="D243" i="1"/>
  <c r="H243" i="1" s="1"/>
  <c r="C243" i="1"/>
  <c r="H242" i="1"/>
  <c r="G242" i="1"/>
  <c r="D242" i="1"/>
  <c r="C242" i="1"/>
  <c r="G241" i="1"/>
  <c r="D241" i="1"/>
  <c r="H241" i="1" s="1"/>
  <c r="C241" i="1"/>
  <c r="H240" i="1"/>
  <c r="G240" i="1"/>
  <c r="D240" i="1"/>
  <c r="C240" i="1"/>
  <c r="D239" i="1"/>
  <c r="H239" i="1" s="1"/>
  <c r="C239" i="1"/>
  <c r="H238" i="1"/>
  <c r="G238" i="1"/>
  <c r="D238" i="1"/>
  <c r="C238" i="1"/>
  <c r="D237" i="1"/>
  <c r="H237" i="1" s="1"/>
  <c r="C237" i="1"/>
  <c r="C236" i="1"/>
  <c r="D235" i="1"/>
  <c r="H235" i="1" s="1"/>
  <c r="C235" i="1"/>
  <c r="H234" i="1"/>
  <c r="G234" i="1"/>
  <c r="D234" i="1"/>
  <c r="C234" i="1"/>
  <c r="G233" i="1"/>
  <c r="D233" i="1"/>
  <c r="H233" i="1" s="1"/>
  <c r="C233" i="1"/>
  <c r="H232" i="1"/>
  <c r="G232" i="1"/>
  <c r="D232" i="1"/>
  <c r="C232" i="1"/>
  <c r="D231" i="1"/>
  <c r="H231" i="1" s="1"/>
  <c r="C231" i="1"/>
  <c r="H230" i="1"/>
  <c r="G230" i="1"/>
  <c r="D230" i="1"/>
  <c r="C230" i="1"/>
  <c r="G229" i="1"/>
  <c r="D229" i="1"/>
  <c r="H229" i="1" s="1"/>
  <c r="C229" i="1"/>
  <c r="H228" i="1"/>
  <c r="G228" i="1"/>
  <c r="D228" i="1"/>
  <c r="C228" i="1"/>
  <c r="D227" i="1"/>
  <c r="H227" i="1" s="1"/>
  <c r="C227" i="1"/>
  <c r="H226" i="1"/>
  <c r="G226" i="1"/>
  <c r="D226" i="1"/>
  <c r="C226" i="1"/>
  <c r="G225" i="1"/>
  <c r="D225" i="1"/>
  <c r="H225" i="1" s="1"/>
  <c r="C225" i="1"/>
  <c r="H224" i="1"/>
  <c r="G224" i="1"/>
  <c r="D224" i="1"/>
  <c r="C224" i="1"/>
  <c r="D223" i="1"/>
  <c r="H223" i="1" s="1"/>
  <c r="C223" i="1"/>
  <c r="H222" i="1"/>
  <c r="G222" i="1"/>
  <c r="D222" i="1"/>
  <c r="C222" i="1"/>
  <c r="G221" i="1"/>
  <c r="D221" i="1"/>
  <c r="H221" i="1" s="1"/>
  <c r="C221" i="1"/>
  <c r="D219" i="1"/>
  <c r="H219" i="1" s="1"/>
  <c r="C219" i="1"/>
  <c r="H218" i="1"/>
  <c r="G218" i="1"/>
  <c r="D218" i="1"/>
  <c r="C218" i="1"/>
  <c r="G217" i="1"/>
  <c r="D217" i="1"/>
  <c r="H217" i="1" s="1"/>
  <c r="C217" i="1"/>
  <c r="H216" i="1"/>
  <c r="G216" i="1"/>
  <c r="D216" i="1"/>
  <c r="C216" i="1"/>
  <c r="D215" i="1"/>
  <c r="H215" i="1" s="1"/>
  <c r="C215" i="1"/>
  <c r="H214" i="1"/>
  <c r="G214" i="1"/>
  <c r="D214" i="1"/>
  <c r="C214" i="1"/>
  <c r="G213" i="1"/>
  <c r="D213" i="1"/>
  <c r="H213" i="1" s="1"/>
  <c r="C213" i="1"/>
  <c r="H212" i="1"/>
  <c r="G212" i="1"/>
  <c r="D212" i="1"/>
  <c r="C212" i="1"/>
  <c r="D211" i="1"/>
  <c r="H211" i="1" s="1"/>
  <c r="C211" i="1"/>
  <c r="H210" i="1"/>
  <c r="G210" i="1"/>
  <c r="D210" i="1"/>
  <c r="C210" i="1"/>
  <c r="G209" i="1"/>
  <c r="D209" i="1"/>
  <c r="H209" i="1" s="1"/>
  <c r="C209" i="1"/>
  <c r="H208" i="1"/>
  <c r="G208" i="1"/>
  <c r="D208" i="1"/>
  <c r="C208" i="1"/>
  <c r="D207" i="1"/>
  <c r="H207" i="1" s="1"/>
  <c r="C207" i="1"/>
  <c r="D206" i="1"/>
  <c r="H206" i="1" s="1"/>
  <c r="C206" i="1"/>
  <c r="G205" i="1"/>
  <c r="D205" i="1"/>
  <c r="H205" i="1" s="1"/>
  <c r="C205" i="1"/>
  <c r="H204" i="1"/>
  <c r="G204" i="1"/>
  <c r="D204" i="1"/>
  <c r="C204" i="1"/>
  <c r="D203" i="1"/>
  <c r="H203" i="1" s="1"/>
  <c r="C203" i="1"/>
  <c r="H202" i="1"/>
  <c r="G202" i="1"/>
  <c r="D202" i="1"/>
  <c r="C202" i="1"/>
  <c r="G201" i="1"/>
  <c r="D201" i="1"/>
  <c r="H201" i="1" s="1"/>
  <c r="C201" i="1"/>
  <c r="H200" i="1"/>
  <c r="G200" i="1"/>
  <c r="D200" i="1"/>
  <c r="C200" i="1"/>
  <c r="D199" i="1"/>
  <c r="H199" i="1" s="1"/>
  <c r="C199" i="1"/>
  <c r="H198" i="1"/>
  <c r="G198" i="1"/>
  <c r="D198" i="1"/>
  <c r="C198" i="1"/>
  <c r="G197" i="1"/>
  <c r="D197" i="1"/>
  <c r="H197" i="1" s="1"/>
  <c r="C197" i="1"/>
  <c r="H196" i="1"/>
  <c r="G196" i="1"/>
  <c r="D196" i="1"/>
  <c r="C196" i="1"/>
  <c r="D195" i="1"/>
  <c r="H195" i="1" s="1"/>
  <c r="C195" i="1"/>
  <c r="H194" i="1"/>
  <c r="G194" i="1"/>
  <c r="D194" i="1"/>
  <c r="C194" i="1"/>
  <c r="G193" i="1"/>
  <c r="D193" i="1"/>
  <c r="H193" i="1" s="1"/>
  <c r="C193" i="1"/>
  <c r="C192" i="1"/>
  <c r="D191" i="1"/>
  <c r="H191" i="1" s="1"/>
  <c r="C191" i="1"/>
  <c r="H190" i="1"/>
  <c r="G190" i="1"/>
  <c r="D190" i="1"/>
  <c r="C190" i="1"/>
  <c r="G189" i="1"/>
  <c r="D189" i="1"/>
  <c r="H189" i="1" s="1"/>
  <c r="C189" i="1"/>
  <c r="D188" i="1"/>
  <c r="H188" i="1" s="1"/>
  <c r="C188" i="1"/>
  <c r="D187" i="1"/>
  <c r="H187" i="1" s="1"/>
  <c r="C187" i="1"/>
  <c r="H186" i="1"/>
  <c r="G186" i="1"/>
  <c r="D186" i="1"/>
  <c r="C186" i="1"/>
  <c r="G185" i="1"/>
  <c r="D185" i="1"/>
  <c r="H185" i="1" s="1"/>
  <c r="C185" i="1"/>
  <c r="D184" i="1"/>
  <c r="H184" i="1" s="1"/>
  <c r="C184" i="1"/>
  <c r="D183" i="1"/>
  <c r="H183" i="1" s="1"/>
  <c r="C183" i="1"/>
  <c r="D182" i="1"/>
  <c r="G182" i="1" s="1"/>
  <c r="C182" i="1"/>
  <c r="D181" i="1"/>
  <c r="H181" i="1" s="1"/>
  <c r="C181" i="1"/>
  <c r="D180" i="1"/>
  <c r="H180" i="1" s="1"/>
  <c r="C180" i="1"/>
  <c r="D179" i="1"/>
  <c r="H179" i="1" s="1"/>
  <c r="C179" i="1"/>
  <c r="H178" i="1"/>
  <c r="D178" i="1"/>
  <c r="G178" i="1" s="1"/>
  <c r="C178" i="1"/>
  <c r="D177" i="1"/>
  <c r="H177" i="1" s="1"/>
  <c r="C177" i="1"/>
  <c r="H176" i="1"/>
  <c r="G176" i="1"/>
  <c r="D176" i="1"/>
  <c r="C176" i="1"/>
  <c r="D175" i="1"/>
  <c r="H175" i="1" s="1"/>
  <c r="C175" i="1"/>
  <c r="D174" i="1"/>
  <c r="G174" i="1" s="1"/>
  <c r="C174"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H164" i="1"/>
  <c r="G164" i="1"/>
  <c r="D164" i="1"/>
  <c r="C164" i="1"/>
  <c r="D163" i="1"/>
  <c r="H163" i="1" s="1"/>
  <c r="C163" i="1"/>
  <c r="H162" i="1"/>
  <c r="D162" i="1"/>
  <c r="G162" i="1" s="1"/>
  <c r="C162" i="1"/>
  <c r="D161" i="1"/>
  <c r="H161" i="1" s="1"/>
  <c r="C161" i="1"/>
  <c r="C160" i="1"/>
  <c r="C159" i="1"/>
  <c r="H158" i="1"/>
  <c r="G158" i="1"/>
  <c r="D158" i="1"/>
  <c r="C158" i="1"/>
  <c r="D157" i="1"/>
  <c r="H157" i="1" s="1"/>
  <c r="C157" i="1"/>
  <c r="H156" i="1"/>
  <c r="G156" i="1"/>
  <c r="D156" i="1"/>
  <c r="C156" i="1"/>
  <c r="C155" i="1"/>
  <c r="D154" i="1"/>
  <c r="H154" i="1" s="1"/>
  <c r="C154" i="1"/>
  <c r="G153" i="1"/>
  <c r="D153" i="1"/>
  <c r="H153" i="1" s="1"/>
  <c r="C153" i="1"/>
  <c r="H152" i="1"/>
  <c r="G152" i="1"/>
  <c r="D152" i="1"/>
  <c r="C152" i="1"/>
  <c r="D151" i="1"/>
  <c r="H151" i="1" s="1"/>
  <c r="C151" i="1"/>
  <c r="D150" i="1"/>
  <c r="G150" i="1" s="1"/>
  <c r="C150" i="1"/>
  <c r="C149" i="1"/>
  <c r="C148" i="1"/>
  <c r="D146" i="1"/>
  <c r="H146" i="1" s="1"/>
  <c r="C146" i="1"/>
  <c r="D145" i="1"/>
  <c r="H145" i="1" s="1"/>
  <c r="C145" i="1"/>
  <c r="H144" i="1"/>
  <c r="G144" i="1"/>
  <c r="D144" i="1"/>
  <c r="C144" i="1"/>
  <c r="G143" i="1"/>
  <c r="D143" i="1"/>
  <c r="H143" i="1" s="1"/>
  <c r="C143" i="1"/>
  <c r="H142" i="1"/>
  <c r="G142" i="1"/>
  <c r="D142" i="1"/>
  <c r="C142" i="1"/>
  <c r="D141" i="1"/>
  <c r="H141" i="1" s="1"/>
  <c r="C141" i="1"/>
  <c r="H140" i="1"/>
  <c r="G140" i="1"/>
  <c r="D140" i="1"/>
  <c r="C140" i="1"/>
  <c r="G139" i="1"/>
  <c r="D139" i="1"/>
  <c r="H139" i="1" s="1"/>
  <c r="C139" i="1"/>
  <c r="H138" i="1"/>
  <c r="G138" i="1"/>
  <c r="D138" i="1"/>
  <c r="C138" i="1"/>
  <c r="D137" i="1"/>
  <c r="H137" i="1" s="1"/>
  <c r="C137" i="1"/>
  <c r="H136" i="1"/>
  <c r="G136" i="1"/>
  <c r="D136" i="1"/>
  <c r="C136" i="1"/>
  <c r="C135" i="1"/>
  <c r="H134" i="1"/>
  <c r="G134" i="1"/>
  <c r="D134" i="1"/>
  <c r="C134" i="1"/>
  <c r="D133" i="1"/>
  <c r="H133" i="1" s="1"/>
  <c r="C133" i="1"/>
  <c r="D132" i="1"/>
  <c r="H132" i="1" s="1"/>
  <c r="C132" i="1"/>
  <c r="D131" i="1"/>
  <c r="H131" i="1" s="1"/>
  <c r="C131" i="1"/>
  <c r="C130" i="1"/>
  <c r="C129" i="1"/>
  <c r="H128" i="1"/>
  <c r="G128" i="1"/>
  <c r="D128" i="1"/>
  <c r="C128" i="1"/>
  <c r="G127" i="1"/>
  <c r="D127" i="1"/>
  <c r="H127" i="1" s="1"/>
  <c r="C127" i="1"/>
  <c r="H126" i="1"/>
  <c r="G126" i="1"/>
  <c r="D126" i="1"/>
  <c r="C126" i="1"/>
  <c r="D125" i="1"/>
  <c r="H125" i="1" s="1"/>
  <c r="C125" i="1"/>
  <c r="C124" i="1"/>
  <c r="D123" i="1"/>
  <c r="H123" i="1" s="1"/>
  <c r="C123" i="1"/>
  <c r="H122" i="1"/>
  <c r="G122" i="1"/>
  <c r="D122" i="1"/>
  <c r="C122" i="1"/>
  <c r="D121" i="1"/>
  <c r="H121" i="1" s="1"/>
  <c r="C121" i="1"/>
  <c r="C120" i="1"/>
  <c r="D119" i="1"/>
  <c r="H119" i="1" s="1"/>
  <c r="C119" i="1"/>
  <c r="H118" i="1"/>
  <c r="G118" i="1"/>
  <c r="D118" i="1"/>
  <c r="C118" i="1"/>
  <c r="D117" i="1"/>
  <c r="H117" i="1" s="1"/>
  <c r="C117" i="1"/>
  <c r="H116" i="1"/>
  <c r="G116" i="1"/>
  <c r="D116" i="1"/>
  <c r="C116" i="1"/>
  <c r="G115" i="1"/>
  <c r="D115" i="1"/>
  <c r="H115" i="1" s="1"/>
  <c r="C115" i="1"/>
  <c r="H114" i="1"/>
  <c r="G114" i="1"/>
  <c r="D114" i="1"/>
  <c r="C114" i="1"/>
  <c r="D113" i="1"/>
  <c r="H113" i="1" s="1"/>
  <c r="C113" i="1"/>
  <c r="H112" i="1"/>
  <c r="G112" i="1"/>
  <c r="D112" i="1"/>
  <c r="C112" i="1"/>
  <c r="G111" i="1"/>
  <c r="D111" i="1"/>
  <c r="H111" i="1" s="1"/>
  <c r="C111" i="1"/>
  <c r="H110" i="1"/>
  <c r="G110" i="1"/>
  <c r="D110" i="1"/>
  <c r="C110" i="1"/>
  <c r="D109" i="1"/>
  <c r="H109" i="1" s="1"/>
  <c r="C109" i="1"/>
  <c r="C108" i="1"/>
  <c r="G107" i="1"/>
  <c r="D107" i="1"/>
  <c r="H107" i="1" s="1"/>
  <c r="C107" i="1"/>
  <c r="H106" i="1"/>
  <c r="G106" i="1"/>
  <c r="D106" i="1"/>
  <c r="C106" i="1"/>
  <c r="D105" i="1"/>
  <c r="H105" i="1" s="1"/>
  <c r="C105" i="1"/>
  <c r="H104" i="1"/>
  <c r="G104" i="1"/>
  <c r="D104" i="1"/>
  <c r="C104" i="1"/>
  <c r="D103" i="1"/>
  <c r="H103" i="1" s="1"/>
  <c r="C103" i="1"/>
  <c r="C102" i="1"/>
  <c r="D101" i="1"/>
  <c r="H101" i="1" s="1"/>
  <c r="C101" i="1"/>
  <c r="H100" i="1"/>
  <c r="G100" i="1"/>
  <c r="D100" i="1"/>
  <c r="C100" i="1"/>
  <c r="G99" i="1"/>
  <c r="D99" i="1"/>
  <c r="H99" i="1" s="1"/>
  <c r="C99" i="1"/>
  <c r="H98" i="1"/>
  <c r="G98" i="1"/>
  <c r="D98" i="1"/>
  <c r="C98" i="1"/>
  <c r="D97" i="1"/>
  <c r="H97" i="1" s="1"/>
  <c r="C97" i="1"/>
  <c r="H96" i="1"/>
  <c r="G96" i="1"/>
  <c r="D96" i="1"/>
  <c r="C96" i="1"/>
  <c r="G95" i="1"/>
  <c r="D95" i="1"/>
  <c r="H95" i="1" s="1"/>
  <c r="C95" i="1"/>
  <c r="H94" i="1"/>
  <c r="G94" i="1"/>
  <c r="D94" i="1"/>
  <c r="C94" i="1"/>
  <c r="D93" i="1"/>
  <c r="H93" i="1" s="1"/>
  <c r="C93" i="1"/>
  <c r="H92" i="1"/>
  <c r="G92" i="1"/>
  <c r="D92" i="1"/>
  <c r="C92" i="1"/>
  <c r="G91"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G83" i="1"/>
  <c r="D83" i="1"/>
  <c r="H83" i="1" s="1"/>
  <c r="C83" i="1"/>
  <c r="H82" i="1"/>
  <c r="G82" i="1"/>
  <c r="D82" i="1"/>
  <c r="C82" i="1"/>
  <c r="D81" i="1"/>
  <c r="H81" i="1" s="1"/>
  <c r="C81" i="1"/>
  <c r="H80" i="1"/>
  <c r="G80" i="1"/>
  <c r="D80" i="1"/>
  <c r="C80" i="1"/>
  <c r="G79" i="1"/>
  <c r="D79" i="1"/>
  <c r="H79" i="1" s="1"/>
  <c r="C79" i="1"/>
  <c r="H78" i="1"/>
  <c r="G78" i="1"/>
  <c r="D78" i="1"/>
  <c r="C78" i="1"/>
  <c r="D77" i="1"/>
  <c r="H77" i="1" s="1"/>
  <c r="C77" i="1"/>
  <c r="H76" i="1"/>
  <c r="G76" i="1"/>
  <c r="D76" i="1"/>
  <c r="C76" i="1"/>
  <c r="G75" i="1"/>
  <c r="D75" i="1"/>
  <c r="H75" i="1" s="1"/>
  <c r="C75" i="1"/>
  <c r="H74" i="1"/>
  <c r="G74" i="1"/>
  <c r="D74" i="1"/>
  <c r="C74" i="1"/>
  <c r="G73" i="1"/>
  <c r="D73" i="1"/>
  <c r="H73" i="1" s="1"/>
  <c r="C73" i="1"/>
  <c r="H72" i="1"/>
  <c r="G72" i="1"/>
  <c r="D72" i="1"/>
  <c r="C72" i="1"/>
  <c r="D71" i="1"/>
  <c r="H71" i="1" s="1"/>
  <c r="C71" i="1"/>
  <c r="D70" i="1"/>
  <c r="D69" i="1"/>
  <c r="H69" i="1" s="1"/>
  <c r="C69" i="1"/>
  <c r="H68" i="1"/>
  <c r="G68" i="1"/>
  <c r="D68" i="1"/>
  <c r="C68" i="1"/>
  <c r="D67" i="1"/>
  <c r="H67" i="1" s="1"/>
  <c r="C67" i="1"/>
  <c r="H66" i="1"/>
  <c r="D66" i="1"/>
  <c r="C66" i="1"/>
  <c r="G66" i="1" s="1"/>
  <c r="D65" i="1"/>
  <c r="C65" i="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H45" i="1"/>
  <c r="D45" i="1"/>
  <c r="G45" i="1" s="1"/>
  <c r="C45" i="1"/>
  <c r="H44" i="1"/>
  <c r="G44" i="1"/>
  <c r="D44" i="1"/>
  <c r="C44" i="1"/>
  <c r="H43" i="1"/>
  <c r="D43" i="1"/>
  <c r="G43" i="1" s="1"/>
  <c r="C43" i="1"/>
  <c r="H42" i="1"/>
  <c r="G42" i="1"/>
  <c r="D42" i="1"/>
  <c r="C42" i="1"/>
  <c r="H41" i="1"/>
  <c r="D41" i="1"/>
  <c r="G41" i="1" s="1"/>
  <c r="C41" i="1"/>
  <c r="H40" i="1"/>
  <c r="G40" i="1"/>
  <c r="D40" i="1"/>
  <c r="C40" i="1"/>
  <c r="H39" i="1"/>
  <c r="D39" i="1"/>
  <c r="G39" i="1" s="1"/>
  <c r="C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H3" i="1"/>
  <c r="D3" i="1"/>
  <c r="G3" i="1" s="1"/>
  <c r="C3" i="1"/>
  <c r="G1266" i="1" l="1"/>
  <c r="G1264" i="1"/>
  <c r="G1241" i="1"/>
  <c r="G1156" i="1"/>
  <c r="H1056" i="1"/>
  <c r="G1056" i="1"/>
  <c r="G1579" i="1"/>
  <c r="E287" i="9"/>
  <c r="B287" i="9" s="1"/>
  <c r="F115" i="6"/>
  <c r="D1409" i="1"/>
  <c r="H1409" i="1" s="1"/>
  <c r="H1229" i="1"/>
  <c r="H987" i="1"/>
  <c r="G1567" i="1"/>
  <c r="G1568" i="1"/>
  <c r="G1529" i="1"/>
  <c r="G1521" i="1"/>
  <c r="G1503" i="1"/>
  <c r="E33" i="9"/>
  <c r="B33" i="9" s="1"/>
  <c r="E288" i="9"/>
  <c r="B288" i="9" s="1"/>
  <c r="H1501" i="1"/>
  <c r="G1491" i="1"/>
  <c r="D6" i="8"/>
  <c r="C1481" i="1" s="1"/>
  <c r="H1481" i="1" s="1"/>
  <c r="H989" i="1"/>
  <c r="F215" i="9"/>
  <c r="B215" i="9" s="1"/>
  <c r="E294" i="9"/>
  <c r="B294" i="9" s="1"/>
  <c r="C1576" i="1"/>
  <c r="F133" i="4"/>
  <c r="D130" i="1"/>
  <c r="G130" i="1" s="1"/>
  <c r="E300" i="9"/>
  <c r="B300" i="9" s="1"/>
  <c r="E296" i="9"/>
  <c r="B296" i="9" s="1"/>
  <c r="E32" i="9"/>
  <c r="B32" i="9" s="1"/>
  <c r="G987" i="1"/>
  <c r="G1234" i="1"/>
  <c r="H1219" i="1"/>
  <c r="D645" i="1"/>
  <c r="G645" i="1" s="1"/>
  <c r="G365" i="1"/>
  <c r="G188" i="1"/>
  <c r="F221" i="9"/>
  <c r="B221" i="9" s="1"/>
  <c r="E45" i="9"/>
  <c r="B45" i="9" s="1"/>
  <c r="H174" i="1"/>
  <c r="G172" i="1"/>
  <c r="F153" i="4"/>
  <c r="H150" i="1"/>
  <c r="D149" i="1"/>
  <c r="H149" i="1" s="1"/>
  <c r="D124" i="1"/>
  <c r="H124" i="1" s="1"/>
  <c r="G124" i="1"/>
  <c r="E124" i="4"/>
  <c r="D120" i="1" s="1"/>
  <c r="H120" i="1" s="1"/>
  <c r="G123" i="1"/>
  <c r="E50" i="4"/>
  <c r="D46" i="1" s="1"/>
  <c r="G1231" i="1"/>
  <c r="H1230" i="1"/>
  <c r="H1227" i="1"/>
  <c r="G1227" i="1"/>
  <c r="E245" i="5"/>
  <c r="D1222" i="1" s="1"/>
  <c r="E282" i="9"/>
  <c r="B282" i="9" s="1"/>
  <c r="G1226" i="1"/>
  <c r="E283" i="9"/>
  <c r="B283" i="9" s="1"/>
  <c r="E298" i="9"/>
  <c r="B298" i="9" s="1"/>
  <c r="E303" i="9"/>
  <c r="B303" i="9" s="1"/>
  <c r="H632" i="1"/>
  <c r="G292" i="1"/>
  <c r="G289" i="1"/>
  <c r="E273" i="9"/>
  <c r="B273" i="9" s="1"/>
  <c r="E643" i="4"/>
  <c r="G1411" i="1"/>
  <c r="G1480" i="1"/>
  <c r="H1478" i="1"/>
  <c r="I32" i="3"/>
  <c r="G1478" i="1"/>
  <c r="I1478" i="1" s="1"/>
  <c r="H1475" i="1"/>
  <c r="G1477" i="1"/>
  <c r="H1476" i="1"/>
  <c r="E38" i="7"/>
  <c r="D1469" i="1" s="1"/>
  <c r="G1469" i="1" s="1"/>
  <c r="G1476" i="1"/>
  <c r="I1476" i="1" s="1"/>
  <c r="G1474" i="1"/>
  <c r="H1470" i="1"/>
  <c r="H1473" i="1"/>
  <c r="G1473" i="1"/>
  <c r="E22" i="7"/>
  <c r="I30" i="3" s="1"/>
  <c r="H1463" i="1"/>
  <c r="G1463" i="1"/>
  <c r="G1461" i="1"/>
  <c r="H1456" i="1"/>
  <c r="I1456" i="1" s="1"/>
  <c r="G1456" i="1"/>
  <c r="D1454" i="1"/>
  <c r="G1454" i="1" s="1"/>
  <c r="J1452" i="1"/>
  <c r="H1452" i="1"/>
  <c r="I1452" i="1" s="1"/>
  <c r="H1450" i="1"/>
  <c r="G1450" i="1"/>
  <c r="G1447" i="1"/>
  <c r="G1445" i="1"/>
  <c r="H1445" i="1"/>
  <c r="G1441" i="1"/>
  <c r="I1441" i="1" s="1"/>
  <c r="H1440" i="1"/>
  <c r="G1438" i="1"/>
  <c r="H1438" i="1"/>
  <c r="E6" i="7"/>
  <c r="D1437" i="1" s="1"/>
  <c r="G1439" i="1"/>
  <c r="I1439" i="1" s="1"/>
  <c r="H1439" i="1"/>
  <c r="G1531" i="1"/>
  <c r="G1569" i="1"/>
  <c r="H1565" i="1"/>
  <c r="G1565" i="1"/>
  <c r="H1532" i="1"/>
  <c r="G1528" i="1"/>
  <c r="G1527" i="1"/>
  <c r="H1525" i="1"/>
  <c r="G1525" i="1"/>
  <c r="G1523" i="1"/>
  <c r="G1519" i="1"/>
  <c r="G1520" i="1"/>
  <c r="D24" i="8"/>
  <c r="C1499" i="1" s="1"/>
  <c r="G1492" i="1"/>
  <c r="G1485" i="1"/>
  <c r="G1483" i="1"/>
  <c r="I27" i="3"/>
  <c r="D1408" i="1"/>
  <c r="G1125" i="1"/>
  <c r="E293" i="9"/>
  <c r="B293" i="9" s="1"/>
  <c r="G1244" i="1"/>
  <c r="G1247" i="1"/>
  <c r="E286" i="9"/>
  <c r="B286" i="9" s="1"/>
  <c r="F259" i="5"/>
  <c r="G1232" i="1"/>
  <c r="G1224" i="1"/>
  <c r="G1220" i="1"/>
  <c r="G1216" i="1"/>
  <c r="H1216" i="1"/>
  <c r="F239" i="5"/>
  <c r="E238" i="5"/>
  <c r="D1215" i="1" s="1"/>
  <c r="G1166" i="1"/>
  <c r="G1165" i="1"/>
  <c r="G1157" i="1"/>
  <c r="H1157" i="1"/>
  <c r="G1160" i="1"/>
  <c r="E177" i="5"/>
  <c r="D1154" i="1" s="1"/>
  <c r="H1154" i="1" s="1"/>
  <c r="G1155" i="1"/>
  <c r="G1154" i="1"/>
  <c r="G1139" i="1"/>
  <c r="G1137" i="1"/>
  <c r="H1148" i="1"/>
  <c r="G1148" i="1"/>
  <c r="F78" i="5"/>
  <c r="H1030" i="1"/>
  <c r="G1030" i="1"/>
  <c r="G1018" i="1"/>
  <c r="G1014" i="1"/>
  <c r="G1006" i="1"/>
  <c r="D997" i="1"/>
  <c r="G997" i="1" s="1"/>
  <c r="H998" i="1"/>
  <c r="G996" i="1"/>
  <c r="G993" i="1"/>
  <c r="D991" i="1"/>
  <c r="E12" i="5"/>
  <c r="F12" i="5" s="1"/>
  <c r="G986" i="1"/>
  <c r="G670" i="1"/>
  <c r="D64" i="1"/>
  <c r="G64" i="1" s="1"/>
  <c r="H64" i="1"/>
  <c r="H65" i="1"/>
  <c r="H710" i="1"/>
  <c r="E40" i="9"/>
  <c r="B40" i="9" s="1"/>
  <c r="E30" i="9"/>
  <c r="B30" i="9" s="1"/>
  <c r="G668" i="1"/>
  <c r="B275" i="9"/>
  <c r="G644" i="1"/>
  <c r="G643" i="1"/>
  <c r="H642" i="1"/>
  <c r="H378" i="1"/>
  <c r="G378" i="1"/>
  <c r="E363" i="4"/>
  <c r="D358" i="1" s="1"/>
  <c r="F383" i="4"/>
  <c r="G370" i="1"/>
  <c r="H364" i="1"/>
  <c r="H290" i="1"/>
  <c r="D413" i="1"/>
  <c r="G413" i="1" s="1"/>
  <c r="G288" i="1"/>
  <c r="D411" i="1"/>
  <c r="H411" i="1" s="1"/>
  <c r="E644" i="4"/>
  <c r="D638" i="1" s="1"/>
  <c r="D412" i="1"/>
  <c r="G260" i="1"/>
  <c r="H236" i="1"/>
  <c r="G236" i="1"/>
  <c r="G237" i="1"/>
  <c r="G206" i="1"/>
  <c r="E196" i="4"/>
  <c r="D192" i="1" s="1"/>
  <c r="G184" i="1"/>
  <c r="H182" i="1"/>
  <c r="G181" i="1"/>
  <c r="G180" i="1"/>
  <c r="D173" i="1"/>
  <c r="H173" i="1" s="1"/>
  <c r="B219" i="9"/>
  <c r="G177" i="1"/>
  <c r="E163" i="4"/>
  <c r="D159" i="1" s="1"/>
  <c r="H159" i="1" s="1"/>
  <c r="G170" i="1"/>
  <c r="G169" i="1"/>
  <c r="G168" i="1"/>
  <c r="G165" i="1"/>
  <c r="G166" i="1"/>
  <c r="H160" i="1"/>
  <c r="G160" i="1"/>
  <c r="G161" i="1"/>
  <c r="G157" i="1"/>
  <c r="D155" i="1"/>
  <c r="H155" i="1" s="1"/>
  <c r="G154" i="1"/>
  <c r="D148" i="1"/>
  <c r="H135" i="1"/>
  <c r="G135" i="1"/>
  <c r="G146" i="1"/>
  <c r="F139" i="4"/>
  <c r="G132" i="1"/>
  <c r="H130" i="1"/>
  <c r="G131" i="1"/>
  <c r="G108" i="1"/>
  <c r="H108" i="1"/>
  <c r="F112" i="4"/>
  <c r="E106" i="4"/>
  <c r="D102" i="1" s="1"/>
  <c r="F217" i="9"/>
  <c r="B217" i="9" s="1"/>
  <c r="G71" i="1"/>
  <c r="G77" i="1"/>
  <c r="G93" i="1"/>
  <c r="G109" i="1"/>
  <c r="G125" i="1"/>
  <c r="G141" i="1"/>
  <c r="G171" i="1"/>
  <c r="G187" i="1"/>
  <c r="G203" i="1"/>
  <c r="G219" i="1"/>
  <c r="G231" i="1"/>
  <c r="G247" i="1"/>
  <c r="G275" i="1"/>
  <c r="G297" i="1"/>
  <c r="G309" i="1"/>
  <c r="G325" i="1"/>
  <c r="G341" i="1"/>
  <c r="G355" i="1"/>
  <c r="G367" i="1"/>
  <c r="G383" i="1"/>
  <c r="H417" i="1"/>
  <c r="G417" i="1"/>
  <c r="H425" i="1"/>
  <c r="G425" i="1"/>
  <c r="H433" i="1"/>
  <c r="G433" i="1"/>
  <c r="G441" i="1"/>
  <c r="H441" i="1"/>
  <c r="H534" i="1"/>
  <c r="G534" i="1"/>
  <c r="G353" i="1"/>
  <c r="G381" i="1"/>
  <c r="H541" i="1"/>
  <c r="G541" i="1"/>
  <c r="H554" i="1"/>
  <c r="G554" i="1"/>
  <c r="F74" i="4"/>
  <c r="D50" i="4"/>
  <c r="C70" i="1"/>
  <c r="G47" i="1"/>
  <c r="G49" i="1"/>
  <c r="G51" i="1"/>
  <c r="G53" i="1"/>
  <c r="G55" i="1"/>
  <c r="G57" i="1"/>
  <c r="G59" i="1"/>
  <c r="G61" i="1"/>
  <c r="G63" i="1"/>
  <c r="G65" i="1"/>
  <c r="G67" i="1"/>
  <c r="G69" i="1"/>
  <c r="G89" i="1"/>
  <c r="G105" i="1"/>
  <c r="G121" i="1"/>
  <c r="G137" i="1"/>
  <c r="G151" i="1"/>
  <c r="G167" i="1"/>
  <c r="G183" i="1"/>
  <c r="G199" i="1"/>
  <c r="G215" i="1"/>
  <c r="G227" i="1"/>
  <c r="G243" i="1"/>
  <c r="G257" i="1"/>
  <c r="G271" i="1"/>
  <c r="G321" i="1"/>
  <c r="G337" i="1"/>
  <c r="G351" i="1"/>
  <c r="G363" i="1"/>
  <c r="G379" i="1"/>
  <c r="H390" i="1"/>
  <c r="G390" i="1"/>
  <c r="H406" i="1"/>
  <c r="G406" i="1"/>
  <c r="H415" i="1"/>
  <c r="G415" i="1"/>
  <c r="H423" i="1"/>
  <c r="G423" i="1"/>
  <c r="H431" i="1"/>
  <c r="G431" i="1"/>
  <c r="H439" i="1"/>
  <c r="G439" i="1"/>
  <c r="H562" i="1"/>
  <c r="G562" i="1"/>
  <c r="H525" i="1"/>
  <c r="G525" i="1"/>
  <c r="G87" i="1"/>
  <c r="G103" i="1"/>
  <c r="G119" i="1"/>
  <c r="G396" i="1"/>
  <c r="H399" i="1"/>
  <c r="G399" i="1"/>
  <c r="G457" i="1"/>
  <c r="H457" i="1"/>
  <c r="H539" i="1"/>
  <c r="G539" i="1"/>
  <c r="H549" i="1"/>
  <c r="G549" i="1"/>
  <c r="G85" i="1"/>
  <c r="G101" i="1"/>
  <c r="G117" i="1"/>
  <c r="G133" i="1"/>
  <c r="G163" i="1"/>
  <c r="G179" i="1"/>
  <c r="G195" i="1"/>
  <c r="G211" i="1"/>
  <c r="G223" i="1"/>
  <c r="G239" i="1"/>
  <c r="G253" i="1"/>
  <c r="G267" i="1"/>
  <c r="G283" i="1"/>
  <c r="G291" i="1"/>
  <c r="G305" i="1"/>
  <c r="G317" i="1"/>
  <c r="G333" i="1"/>
  <c r="G347" i="1"/>
  <c r="G359" i="1"/>
  <c r="G375" i="1"/>
  <c r="H421" i="1"/>
  <c r="G421" i="1"/>
  <c r="H429" i="1"/>
  <c r="G429" i="1"/>
  <c r="H437" i="1"/>
  <c r="G437" i="1"/>
  <c r="G631" i="1"/>
  <c r="H631" i="1"/>
  <c r="H570" i="1"/>
  <c r="G570" i="1"/>
  <c r="G81" i="1"/>
  <c r="G97" i="1"/>
  <c r="G113" i="1"/>
  <c r="G129" i="1"/>
  <c r="G145" i="1"/>
  <c r="G175" i="1"/>
  <c r="G191" i="1"/>
  <c r="G207" i="1"/>
  <c r="G235" i="1"/>
  <c r="G249" i="1"/>
  <c r="G263" i="1"/>
  <c r="G279" i="1"/>
  <c r="G301" i="1"/>
  <c r="G313" i="1"/>
  <c r="G329" i="1"/>
  <c r="G371" i="1"/>
  <c r="H388" i="1"/>
  <c r="G388" i="1"/>
  <c r="H397" i="1"/>
  <c r="G397" i="1"/>
  <c r="H404" i="1"/>
  <c r="G404" i="1"/>
  <c r="H419" i="1"/>
  <c r="G419" i="1"/>
  <c r="H427" i="1"/>
  <c r="G427" i="1"/>
  <c r="H435" i="1"/>
  <c r="G435" i="1"/>
  <c r="H546" i="1"/>
  <c r="G546" i="1"/>
  <c r="H557" i="1"/>
  <c r="G557" i="1"/>
  <c r="H520" i="1"/>
  <c r="G532" i="1"/>
  <c r="H472" i="1"/>
  <c r="H480" i="1"/>
  <c r="H488" i="1"/>
  <c r="H496" i="1"/>
  <c r="H504" i="1"/>
  <c r="H512" i="1"/>
  <c r="H393" i="1"/>
  <c r="G451" i="1"/>
  <c r="H455" i="1"/>
  <c r="G467" i="1"/>
  <c r="H473" i="1"/>
  <c r="G475" i="1"/>
  <c r="H481" i="1"/>
  <c r="G483" i="1"/>
  <c r="H489" i="1"/>
  <c r="G491" i="1"/>
  <c r="H497" i="1"/>
  <c r="G499" i="1"/>
  <c r="H505" i="1"/>
  <c r="G507" i="1"/>
  <c r="H513" i="1"/>
  <c r="G515" i="1"/>
  <c r="H521" i="1"/>
  <c r="G530" i="1"/>
  <c r="G537" i="1"/>
  <c r="G544" i="1"/>
  <c r="G552" i="1"/>
  <c r="G560" i="1"/>
  <c r="G568" i="1"/>
  <c r="H1526" i="1"/>
  <c r="G1526" i="1"/>
  <c r="H391" i="1"/>
  <c r="G395" i="1"/>
  <c r="G449" i="1"/>
  <c r="G465" i="1"/>
  <c r="H545" i="1"/>
  <c r="G547" i="1"/>
  <c r="H553" i="1"/>
  <c r="G555" i="1"/>
  <c r="G563" i="1"/>
  <c r="H569" i="1"/>
  <c r="H1502" i="1"/>
  <c r="G1502" i="1"/>
  <c r="F421" i="4"/>
  <c r="H389" i="1"/>
  <c r="H405" i="1"/>
  <c r="G447" i="1"/>
  <c r="G463" i="1"/>
  <c r="H471" i="1"/>
  <c r="H479" i="1"/>
  <c r="H487" i="1"/>
  <c r="H495" i="1"/>
  <c r="H503" i="1"/>
  <c r="H511" i="1"/>
  <c r="H519" i="1"/>
  <c r="H385" i="1"/>
  <c r="G389" i="1"/>
  <c r="H401" i="1"/>
  <c r="G405" i="1"/>
  <c r="G443" i="1"/>
  <c r="H447" i="1"/>
  <c r="G459" i="1"/>
  <c r="H463" i="1"/>
  <c r="H469" i="1"/>
  <c r="G471" i="1"/>
  <c r="H477" i="1"/>
  <c r="G479" i="1"/>
  <c r="H485" i="1"/>
  <c r="G487" i="1"/>
  <c r="H493" i="1"/>
  <c r="G495" i="1"/>
  <c r="H501" i="1"/>
  <c r="G503" i="1"/>
  <c r="G511" i="1"/>
  <c r="H517" i="1"/>
  <c r="G519" i="1"/>
  <c r="G538" i="1"/>
  <c r="G548" i="1"/>
  <c r="G556" i="1"/>
  <c r="G564" i="1"/>
  <c r="G572" i="1"/>
  <c r="H1534" i="1"/>
  <c r="G1534" i="1"/>
  <c r="F196" i="4"/>
  <c r="J1462" i="1"/>
  <c r="H1462" i="1"/>
  <c r="G1462" i="1"/>
  <c r="I1467" i="1"/>
  <c r="I1473" i="1"/>
  <c r="H1510" i="1"/>
  <c r="G1510" i="1"/>
  <c r="H1542" i="1"/>
  <c r="G1542" i="1"/>
  <c r="D245" i="5"/>
  <c r="F246" i="5"/>
  <c r="C1223" i="1"/>
  <c r="I1443" i="1"/>
  <c r="I1450" i="1"/>
  <c r="J1459" i="1"/>
  <c r="H1459" i="1"/>
  <c r="G1459" i="1"/>
  <c r="J1479" i="1"/>
  <c r="H1479" i="1"/>
  <c r="G1479" i="1"/>
  <c r="I1479" i="1" s="1"/>
  <c r="H1550" i="1"/>
  <c r="G1550" i="1"/>
  <c r="H1558" i="1"/>
  <c r="G1558" i="1"/>
  <c r="E298" i="4"/>
  <c r="H1486" i="1"/>
  <c r="G1486" i="1"/>
  <c r="H1566" i="1"/>
  <c r="G1566" i="1"/>
  <c r="F629" i="4"/>
  <c r="D625" i="4"/>
  <c r="G310" i="9"/>
  <c r="E310" i="9" s="1"/>
  <c r="B310" i="9" s="1"/>
  <c r="F190" i="5"/>
  <c r="C1167" i="1"/>
  <c r="H1574" i="1"/>
  <c r="G1574" i="1"/>
  <c r="E635" i="4"/>
  <c r="D629" i="1" s="1"/>
  <c r="D69" i="5"/>
  <c r="C1048" i="1"/>
  <c r="D118" i="5"/>
  <c r="F119" i="5"/>
  <c r="C1097" i="1"/>
  <c r="F126" i="5"/>
  <c r="C1104" i="1"/>
  <c r="I1463" i="1"/>
  <c r="J1466" i="1"/>
  <c r="H1466" i="1"/>
  <c r="G1466" i="1"/>
  <c r="J1472" i="1"/>
  <c r="H1472" i="1"/>
  <c r="G1472" i="1"/>
  <c r="H1494" i="1"/>
  <c r="G1494" i="1"/>
  <c r="H1442" i="1"/>
  <c r="I1446" i="1"/>
  <c r="J1449" i="1"/>
  <c r="H1449" i="1"/>
  <c r="G1449" i="1"/>
  <c r="I1449" i="1" s="1"/>
  <c r="J1455" i="1"/>
  <c r="H1455" i="1"/>
  <c r="G1455" i="1"/>
  <c r="I1460" i="1"/>
  <c r="H1447" i="1"/>
  <c r="I1447" i="1" s="1"/>
  <c r="H1451" i="1"/>
  <c r="I1451" i="1" s="1"/>
  <c r="H1457" i="1"/>
  <c r="I1457" i="1" s="1"/>
  <c r="H1461" i="1"/>
  <c r="H1464" i="1"/>
  <c r="I1464" i="1" s="1"/>
  <c r="H1468" i="1"/>
  <c r="I1468" i="1" s="1"/>
  <c r="H1474" i="1"/>
  <c r="I1474" i="1" s="1"/>
  <c r="H1477" i="1"/>
  <c r="I1477" i="1" s="1"/>
  <c r="D363" i="4"/>
  <c r="F364" i="4"/>
  <c r="D580" i="4"/>
  <c r="F587" i="4"/>
  <c r="G1442" i="1"/>
  <c r="J1447" i="1"/>
  <c r="J1451" i="1"/>
  <c r="J1457" i="1"/>
  <c r="J1464" i="1"/>
  <c r="J1468" i="1"/>
  <c r="J1474" i="1"/>
  <c r="J1477" i="1"/>
  <c r="F83" i="4"/>
  <c r="F107" i="4"/>
  <c r="F134" i="4"/>
  <c r="H21" i="9"/>
  <c r="G21" i="9"/>
  <c r="F216" i="4"/>
  <c r="D141" i="6"/>
  <c r="B37" i="9"/>
  <c r="D311" i="4"/>
  <c r="F312" i="4"/>
  <c r="D35" i="6"/>
  <c r="F36" i="6"/>
  <c r="D49" i="8"/>
  <c r="E311" i="4"/>
  <c r="D306" i="1" s="1"/>
  <c r="D515" i="4"/>
  <c r="F522" i="4"/>
  <c r="D7" i="5"/>
  <c r="F8" i="5"/>
  <c r="E141" i="6"/>
  <c r="F164" i="4"/>
  <c r="D224" i="4"/>
  <c r="F225" i="4"/>
  <c r="D252" i="4"/>
  <c r="D263" i="4"/>
  <c r="D459" i="4"/>
  <c r="F460" i="4"/>
  <c r="E528" i="4"/>
  <c r="F242" i="5"/>
  <c r="D89" i="6"/>
  <c r="D114" i="6"/>
  <c r="G202" i="9"/>
  <c r="E202" i="9" s="1"/>
  <c r="B202" i="9" s="1"/>
  <c r="G1440" i="1"/>
  <c r="I1440" i="1" s="1"/>
  <c r="G1444" i="1"/>
  <c r="I1444" i="1" s="1"/>
  <c r="G1482" i="1"/>
  <c r="G1490" i="1"/>
  <c r="G1498" i="1"/>
  <c r="G1506" i="1"/>
  <c r="G1514" i="1"/>
  <c r="G1522" i="1"/>
  <c r="G1530" i="1"/>
  <c r="G1538" i="1"/>
  <c r="G1546" i="1"/>
  <c r="G1554" i="1"/>
  <c r="G1562" i="1"/>
  <c r="G1570" i="1"/>
  <c r="G1578" i="1"/>
  <c r="E224" i="4"/>
  <c r="D220" i="1" s="1"/>
  <c r="D350" i="4"/>
  <c r="D472" i="4"/>
  <c r="F473" i="4"/>
  <c r="D529" i="4"/>
  <c r="F530" i="4"/>
  <c r="D567" i="4"/>
  <c r="F574" i="4"/>
  <c r="G308" i="9"/>
  <c r="D176" i="5"/>
  <c r="D206" i="5"/>
  <c r="F207" i="5"/>
  <c r="D237" i="5"/>
  <c r="I10" i="9"/>
  <c r="B41" i="9"/>
  <c r="B89" i="9"/>
  <c r="E95" i="9"/>
  <c r="B95" i="9" s="1"/>
  <c r="G196" i="9"/>
  <c r="E196" i="9" s="1"/>
  <c r="B196" i="9" s="1"/>
  <c r="E143" i="9"/>
  <c r="B143" i="9" s="1"/>
  <c r="E291" i="9"/>
  <c r="B291" i="9" s="1"/>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109" i="9"/>
  <c r="L192" i="9"/>
  <c r="F192" i="9" s="1"/>
  <c r="G208" i="9"/>
  <c r="E208" i="9" s="1"/>
  <c r="B208" i="9" s="1"/>
  <c r="B255" i="9"/>
  <c r="B271" i="9"/>
  <c r="E39" i="9"/>
  <c r="B39" i="9" s="1"/>
  <c r="E43" i="9"/>
  <c r="B43" i="9" s="1"/>
  <c r="B81" i="9"/>
  <c r="B85" i="9"/>
  <c r="E87" i="9"/>
  <c r="B87" i="9" s="1"/>
  <c r="B121" i="9"/>
  <c r="B137" i="9"/>
  <c r="G198" i="9"/>
  <c r="E198" i="9" s="1"/>
  <c r="B198" i="9" s="1"/>
  <c r="H290" i="9"/>
  <c r="E290" i="9" s="1"/>
  <c r="B290" i="9" s="1"/>
  <c r="G204" i="9"/>
  <c r="E204" i="9" s="1"/>
  <c r="B204" i="9" s="1"/>
  <c r="F88" i="5"/>
  <c r="D146" i="5"/>
  <c r="E36" i="9"/>
  <c r="B36" i="9" s="1"/>
  <c r="B97" i="9"/>
  <c r="B101" i="9"/>
  <c r="E103" i="9"/>
  <c r="B103" i="9" s="1"/>
  <c r="E151" i="9"/>
  <c r="B151" i="9" s="1"/>
  <c r="G194" i="9"/>
  <c r="E194" i="9" s="1"/>
  <c r="B194" i="9" s="1"/>
  <c r="G210" i="9"/>
  <c r="E210" i="9" s="1"/>
  <c r="B210" i="9" s="1"/>
  <c r="F228" i="9"/>
  <c r="B228" i="9" s="1"/>
  <c r="F244" i="9"/>
  <c r="B244" i="9" s="1"/>
  <c r="F260" i="9"/>
  <c r="B260" i="9" s="1"/>
  <c r="F416" i="4"/>
  <c r="F45" i="5"/>
  <c r="E146" i="5"/>
  <c r="D1124" i="1" s="1"/>
  <c r="F180" i="5"/>
  <c r="F5" i="6"/>
  <c r="G200" i="9"/>
  <c r="E200" i="9" s="1"/>
  <c r="B200" i="9" s="1"/>
  <c r="B263" i="9"/>
  <c r="B270" i="9"/>
  <c r="E28" i="9"/>
  <c r="B28" i="9" s="1"/>
  <c r="B49" i="9"/>
  <c r="B53" i="9"/>
  <c r="E55" i="9"/>
  <c r="B55" i="9" s="1"/>
  <c r="B113" i="9"/>
  <c r="B129" i="9"/>
  <c r="G206" i="9"/>
  <c r="E206" i="9" s="1"/>
  <c r="B206" i="9" s="1"/>
  <c r="E176" i="5" l="1"/>
  <c r="H308" i="9"/>
  <c r="G1409" i="1"/>
  <c r="G1481" i="1"/>
  <c r="H1576" i="1"/>
  <c r="G1576" i="1"/>
  <c r="H645" i="1"/>
  <c r="G155" i="1"/>
  <c r="G149" i="1"/>
  <c r="F124" i="4"/>
  <c r="G120" i="1"/>
  <c r="E6" i="4"/>
  <c r="I16" i="3" s="1"/>
  <c r="H413" i="1"/>
  <c r="G411" i="1"/>
  <c r="F643" i="4"/>
  <c r="D637" i="1"/>
  <c r="I31" i="3"/>
  <c r="I1466" i="1"/>
  <c r="D1453" i="1"/>
  <c r="I1462" i="1"/>
  <c r="H1454" i="1"/>
  <c r="E5" i="7"/>
  <c r="G316" i="9" s="1"/>
  <c r="E316" i="9" s="1"/>
  <c r="B316" i="9" s="1"/>
  <c r="I1442" i="1"/>
  <c r="H1437" i="1"/>
  <c r="G1437" i="1"/>
  <c r="D42" i="8"/>
  <c r="C1517" i="1" s="1"/>
  <c r="H1499" i="1"/>
  <c r="G1499" i="1"/>
  <c r="F238" i="5"/>
  <c r="E237" i="5"/>
  <c r="E175" i="5" s="1"/>
  <c r="D1152" i="1" s="1"/>
  <c r="F177" i="5"/>
  <c r="E308" i="9"/>
  <c r="B308" i="9" s="1"/>
  <c r="E7" i="5"/>
  <c r="H997" i="1"/>
  <c r="G991" i="1"/>
  <c r="H991" i="1"/>
  <c r="D990" i="1"/>
  <c r="H990" i="1" s="1"/>
  <c r="E350" i="4"/>
  <c r="D345" i="1" s="1"/>
  <c r="G412" i="1"/>
  <c r="H412" i="1"/>
  <c r="H638" i="1"/>
  <c r="G638" i="1"/>
  <c r="H192" i="1"/>
  <c r="G192" i="1"/>
  <c r="G173" i="1"/>
  <c r="G159" i="1"/>
  <c r="F163" i="4"/>
  <c r="E21" i="9"/>
  <c r="B21" i="9" s="1"/>
  <c r="H148" i="1"/>
  <c r="G148" i="1"/>
  <c r="F106" i="4"/>
  <c r="H102" i="1"/>
  <c r="G102" i="1"/>
  <c r="B192" i="9"/>
  <c r="F459" i="4"/>
  <c r="C453" i="1"/>
  <c r="D1153" i="1"/>
  <c r="I22" i="3"/>
  <c r="G1215" i="1"/>
  <c r="H1215" i="1"/>
  <c r="I1472" i="1"/>
  <c r="D68" i="5"/>
  <c r="D6" i="5" s="1"/>
  <c r="C1047" i="1"/>
  <c r="I1459" i="1"/>
  <c r="G1223" i="1"/>
  <c r="H1223" i="1"/>
  <c r="D293" i="1"/>
  <c r="F263" i="4"/>
  <c r="C259" i="1"/>
  <c r="D1435" i="1"/>
  <c r="I28" i="3"/>
  <c r="C1524" i="1"/>
  <c r="D43" i="8"/>
  <c r="H1104" i="1"/>
  <c r="G1104" i="1"/>
  <c r="F625" i="4"/>
  <c r="C619" i="1"/>
  <c r="D408" i="4"/>
  <c r="C345" i="1"/>
  <c r="F141" i="6"/>
  <c r="C1435" i="1"/>
  <c r="H28" i="3"/>
  <c r="H23" i="3"/>
  <c r="C1214" i="1"/>
  <c r="F567" i="4"/>
  <c r="C561" i="1"/>
  <c r="F252" i="4"/>
  <c r="C248" i="1"/>
  <c r="F580" i="4"/>
  <c r="C574" i="1"/>
  <c r="F245" i="5"/>
  <c r="C1222" i="1"/>
  <c r="F114" i="6"/>
  <c r="H27" i="3"/>
  <c r="C1408" i="1"/>
  <c r="C985" i="1"/>
  <c r="H20" i="3"/>
  <c r="H25" i="3"/>
  <c r="C1329" i="1"/>
  <c r="F35" i="6"/>
  <c r="H1469" i="1"/>
  <c r="H1097" i="1"/>
  <c r="G1097" i="1"/>
  <c r="D420" i="4"/>
  <c r="F176" i="5"/>
  <c r="C1153" i="1"/>
  <c r="H22" i="3"/>
  <c r="D175" i="5"/>
  <c r="E165" i="9"/>
  <c r="B165" i="9" s="1"/>
  <c r="D528" i="4"/>
  <c r="F529" i="4"/>
  <c r="C523" i="1"/>
  <c r="F89" i="6"/>
  <c r="C1383" i="1"/>
  <c r="F224" i="4"/>
  <c r="C220" i="1"/>
  <c r="F363" i="4"/>
  <c r="C358" i="1"/>
  <c r="D151" i="4"/>
  <c r="F146" i="5"/>
  <c r="C1124" i="1"/>
  <c r="F515" i="4"/>
  <c r="C509" i="1"/>
  <c r="F311" i="4"/>
  <c r="D298" i="4"/>
  <c r="C306" i="1"/>
  <c r="F118" i="5"/>
  <c r="C1096" i="1"/>
  <c r="F50" i="4"/>
  <c r="D6" i="4"/>
  <c r="C46" i="1"/>
  <c r="G318" i="9"/>
  <c r="E318" i="9" s="1"/>
  <c r="F213" i="9"/>
  <c r="B213" i="9" s="1"/>
  <c r="G311" i="9"/>
  <c r="E311" i="9" s="1"/>
  <c r="B311" i="9" s="1"/>
  <c r="C1183" i="1"/>
  <c r="F206" i="5"/>
  <c r="F472" i="4"/>
  <c r="C466" i="1"/>
  <c r="E636" i="4"/>
  <c r="D630" i="1" s="1"/>
  <c r="D522" i="1"/>
  <c r="I1455" i="1"/>
  <c r="G1167" i="1"/>
  <c r="H1167" i="1"/>
  <c r="E151" i="4"/>
  <c r="H70" i="1"/>
  <c r="G70" i="1"/>
  <c r="H19" i="9" l="1"/>
  <c r="E19" i="9" s="1"/>
  <c r="B19" i="9" s="1"/>
  <c r="E408" i="4"/>
  <c r="D403" i="1" s="1"/>
  <c r="D2" i="1"/>
  <c r="E412" i="4"/>
  <c r="D407" i="1" s="1"/>
  <c r="G637" i="1"/>
  <c r="H637" i="1"/>
  <c r="G1453" i="1"/>
  <c r="H1453" i="1"/>
  <c r="I29" i="3"/>
  <c r="D1436" i="1"/>
  <c r="H1436" i="1" s="1"/>
  <c r="E315" i="9"/>
  <c r="I10" i="3" s="1"/>
  <c r="G314" i="9"/>
  <c r="E314" i="9" s="1"/>
  <c r="B314" i="9" s="1"/>
  <c r="I34" i="3"/>
  <c r="K1451" i="9"/>
  <c r="F237" i="5"/>
  <c r="I23" i="3"/>
  <c r="D1214" i="1"/>
  <c r="G1214" i="1" s="1"/>
  <c r="D985" i="1"/>
  <c r="G985" i="1" s="1"/>
  <c r="F7" i="5"/>
  <c r="I20" i="3"/>
  <c r="G990" i="1"/>
  <c r="F350" i="4"/>
  <c r="E407" i="4"/>
  <c r="D402" i="1" s="1"/>
  <c r="C403" i="1"/>
  <c r="G619" i="1"/>
  <c r="H619" i="1"/>
  <c r="G313" i="9"/>
  <c r="E313" i="9" s="1"/>
  <c r="H220" i="1"/>
  <c r="G220" i="1"/>
  <c r="G1329" i="1"/>
  <c r="H1329" i="1"/>
  <c r="H9" i="3"/>
  <c r="G46" i="1"/>
  <c r="H46" i="1"/>
  <c r="D289" i="4"/>
  <c r="H17" i="3"/>
  <c r="F151" i="4"/>
  <c r="C147" i="1"/>
  <c r="H248" i="1"/>
  <c r="G248" i="1"/>
  <c r="H259" i="1"/>
  <c r="G259" i="1"/>
  <c r="G453" i="1"/>
  <c r="H453" i="1"/>
  <c r="G1517" i="1"/>
  <c r="H1517" i="1"/>
  <c r="D636" i="4"/>
  <c r="F528" i="4"/>
  <c r="C522" i="1"/>
  <c r="F420" i="4"/>
  <c r="D635" i="4"/>
  <c r="C414" i="1"/>
  <c r="H574" i="1"/>
  <c r="G574" i="1"/>
  <c r="E317" i="9"/>
  <c r="B318" i="9"/>
  <c r="H1096" i="1"/>
  <c r="G1096" i="1"/>
  <c r="E289" i="4"/>
  <c r="I17" i="3"/>
  <c r="D147" i="1"/>
  <c r="G466" i="1"/>
  <c r="H466" i="1"/>
  <c r="D290" i="4"/>
  <c r="D412" i="4"/>
  <c r="F6" i="4"/>
  <c r="H16" i="3"/>
  <c r="C2" i="1"/>
  <c r="H306" i="1"/>
  <c r="G306" i="1"/>
  <c r="G1383" i="1"/>
  <c r="H1383" i="1"/>
  <c r="F175" i="5"/>
  <c r="C1152" i="1"/>
  <c r="G1222" i="1"/>
  <c r="H1222" i="1"/>
  <c r="G1435" i="1"/>
  <c r="H1435" i="1"/>
  <c r="H21" i="3"/>
  <c r="C1046" i="1"/>
  <c r="H1183" i="1"/>
  <c r="G1183" i="1"/>
  <c r="H509" i="1"/>
  <c r="G509" i="1"/>
  <c r="G278" i="9"/>
  <c r="C984" i="1"/>
  <c r="G358" i="1"/>
  <c r="H358" i="1"/>
  <c r="H1408" i="1"/>
  <c r="G1408" i="1"/>
  <c r="H1524" i="1"/>
  <c r="G1524" i="1"/>
  <c r="G1124" i="1"/>
  <c r="H1124" i="1"/>
  <c r="D407" i="4"/>
  <c r="F298" i="4"/>
  <c r="C293" i="1"/>
  <c r="H561" i="1"/>
  <c r="G561" i="1"/>
  <c r="E639" i="4"/>
  <c r="H523" i="1"/>
  <c r="G523" i="1"/>
  <c r="H1153" i="1"/>
  <c r="G1153" i="1"/>
  <c r="H345" i="1"/>
  <c r="G345" i="1"/>
  <c r="I35" i="3"/>
  <c r="C1518" i="1"/>
  <c r="H11" i="3" s="1"/>
  <c r="H985" i="1" l="1"/>
  <c r="F408" i="4"/>
  <c r="G1436" i="1"/>
  <c r="H1214" i="1"/>
  <c r="N3" i="9"/>
  <c r="F407" i="4"/>
  <c r="C402" i="1"/>
  <c r="F636" i="4"/>
  <c r="C630" i="1"/>
  <c r="D413" i="4"/>
  <c r="D291" i="4"/>
  <c r="F289" i="4"/>
  <c r="C285" i="1"/>
  <c r="H293" i="1"/>
  <c r="G293" i="1"/>
  <c r="H2" i="1"/>
  <c r="G2" i="1"/>
  <c r="K3" i="9"/>
  <c r="I9" i="3"/>
  <c r="D414" i="4"/>
  <c r="D639" i="4"/>
  <c r="F412" i="4"/>
  <c r="C407" i="1"/>
  <c r="H414" i="1"/>
  <c r="G414" i="1"/>
  <c r="G1152" i="1"/>
  <c r="H1152" i="1"/>
  <c r="E413" i="4"/>
  <c r="E291" i="4"/>
  <c r="D287" i="1" s="1"/>
  <c r="D285" i="1"/>
  <c r="E290" i="4"/>
  <c r="D286" i="1" s="1"/>
  <c r="F635" i="4"/>
  <c r="C629" i="1"/>
  <c r="D633" i="1"/>
  <c r="C286" i="1"/>
  <c r="H522" i="1"/>
  <c r="G522" i="1"/>
  <c r="H147" i="1"/>
  <c r="G147" i="1"/>
  <c r="H403" i="1"/>
  <c r="G403" i="1"/>
  <c r="E312" i="9"/>
  <c r="I11" i="3" s="1"/>
  <c r="B313" i="9"/>
  <c r="H1518" i="1"/>
  <c r="G1518" i="1"/>
  <c r="H286" i="1" l="1"/>
  <c r="G286" i="1"/>
  <c r="F639" i="4"/>
  <c r="C633" i="1"/>
  <c r="F291" i="4"/>
  <c r="C287" i="1"/>
  <c r="F290" i="4"/>
  <c r="E640" i="4"/>
  <c r="E415" i="4"/>
  <c r="D410" i="1" s="1"/>
  <c r="D408" i="1"/>
  <c r="E414" i="4"/>
  <c r="F414" i="4"/>
  <c r="C409" i="1"/>
  <c r="D640" i="4"/>
  <c r="F413" i="4"/>
  <c r="C408" i="1"/>
  <c r="D415" i="4"/>
  <c r="H407" i="1"/>
  <c r="G407" i="1"/>
  <c r="G630" i="1"/>
  <c r="H630" i="1"/>
  <c r="H629" i="1"/>
  <c r="G629" i="1"/>
  <c r="H402" i="1"/>
  <c r="G402" i="1"/>
  <c r="H285" i="1"/>
  <c r="G285" i="1"/>
  <c r="F640" i="4" l="1"/>
  <c r="D642" i="4"/>
  <c r="C634" i="1"/>
  <c r="H287" i="1"/>
  <c r="G287" i="1"/>
  <c r="G633" i="1"/>
  <c r="H633" i="1"/>
  <c r="D409" i="1"/>
  <c r="H409" i="1" s="1"/>
  <c r="D641" i="4"/>
  <c r="F415" i="4"/>
  <c r="C410" i="1"/>
  <c r="H408" i="1"/>
  <c r="G408" i="1"/>
  <c r="E642" i="4"/>
  <c r="D634" i="1"/>
  <c r="E641" i="4"/>
  <c r="G409" i="1" l="1"/>
  <c r="G410" i="1"/>
  <c r="H410" i="1"/>
  <c r="D645" i="4"/>
  <c r="F641" i="4"/>
  <c r="C635" i="1"/>
  <c r="E645" i="4"/>
  <c r="D635" i="1"/>
  <c r="H634" i="1"/>
  <c r="G634" i="1"/>
  <c r="E646" i="4"/>
  <c r="D636" i="1"/>
  <c r="D646" i="4"/>
  <c r="F642" i="4"/>
  <c r="C636" i="1"/>
  <c r="I18" i="3" l="1"/>
  <c r="D639" i="1"/>
  <c r="H635" i="1"/>
  <c r="G635" i="1"/>
  <c r="F645" i="4"/>
  <c r="H18" i="3"/>
  <c r="C639" i="1"/>
  <c r="G276" i="9"/>
  <c r="E276" i="9" s="1"/>
  <c r="B276" i="9" s="1"/>
  <c r="H636" i="1"/>
  <c r="G636" i="1"/>
  <c r="I19" i="3"/>
  <c r="D640" i="1"/>
  <c r="H19" i="3"/>
  <c r="C640" i="1"/>
  <c r="F646" i="4"/>
  <c r="H7" i="3" l="1"/>
  <c r="J3" i="9" s="1"/>
  <c r="H639" i="1"/>
  <c r="G639" i="1"/>
  <c r="H640" i="1"/>
  <c r="G640" i="1"/>
  <c r="H274" i="9" l="1"/>
  <c r="G274" i="9"/>
  <c r="M272" i="9"/>
  <c r="L272" i="9"/>
  <c r="H18" i="9"/>
  <c r="G18" i="9"/>
  <c r="E18" i="9" l="1"/>
  <c r="B18" i="9" s="1"/>
  <c r="F272" i="9"/>
  <c r="E274" i="9"/>
  <c r="B272" i="9" l="1"/>
  <c r="F20" i="9"/>
  <c r="B274" i="9"/>
  <c r="E20" i="9"/>
  <c r="I7" i="3" s="1"/>
  <c r="F72" i="5"/>
  <c r="D1050" i="1"/>
  <c r="G1050" i="1" s="1"/>
  <c r="H1050" i="1"/>
  <c r="E70" i="5"/>
  <c r="D1048" i="1" s="1"/>
  <c r="F70" i="5" l="1"/>
  <c r="G1048" i="1"/>
  <c r="H1048" i="1"/>
  <c r="E69" i="5"/>
  <c r="D1047" i="1" l="1"/>
  <c r="F69" i="5"/>
  <c r="E68" i="5"/>
  <c r="E6" i="5" l="1"/>
  <c r="F68" i="5"/>
  <c r="D1046" i="1"/>
  <c r="I21" i="3"/>
  <c r="G1047" i="1"/>
  <c r="H1047" i="1"/>
  <c r="G1046" i="1" l="1"/>
  <c r="H1046" i="1"/>
  <c r="G285" i="9"/>
  <c r="E285" i="9" s="1"/>
  <c r="B285" i="9" s="1"/>
  <c r="D984" i="1"/>
  <c r="H278" i="9"/>
  <c r="E278" i="9" s="1"/>
  <c r="F6" i="5"/>
  <c r="B278" i="9" l="1"/>
  <c r="E277" i="9"/>
  <c r="G984" i="1"/>
  <c r="H8" i="3"/>
  <c r="H984" i="1"/>
  <c r="M3" i="9" l="1"/>
  <c r="I8" i="3"/>
  <c r="I6" i="9" l="1"/>
  <c r="I12" i="9"/>
  <c r="J9" i="9"/>
  <c r="K11" i="9"/>
  <c r="K9" i="9"/>
  <c r="L15" i="9"/>
  <c r="G15" i="9"/>
  <c r="J10" i="9"/>
  <c r="J12" i="9"/>
  <c r="H17" i="9"/>
  <c r="K8" i="9"/>
  <c r="M16" i="9"/>
  <c r="K5" i="9"/>
  <c r="I5" i="9"/>
  <c r="I11" i="9"/>
  <c r="L16" i="9"/>
  <c r="M15" i="9"/>
  <c r="J17" i="9"/>
  <c r="K12" i="9"/>
  <c r="G16" i="9"/>
  <c r="K6" i="9"/>
  <c r="J8" i="9"/>
  <c r="H15" i="9"/>
  <c r="I8" i="9"/>
  <c r="J13" i="9"/>
  <c r="J11" i="9"/>
  <c r="H16" i="9"/>
  <c r="G17" i="9"/>
  <c r="I17" i="9"/>
  <c r="I13" i="9"/>
  <c r="I7" i="9"/>
  <c r="K7" i="9"/>
  <c r="J5" i="9"/>
  <c r="J7" i="9"/>
  <c r="I9" i="9"/>
  <c r="K10" i="9"/>
  <c r="K13" i="9"/>
  <c r="J6" i="9"/>
  <c r="F16" i="9" l="1"/>
  <c r="E9" i="9"/>
  <c r="B9" i="9" s="1"/>
  <c r="E17" i="9"/>
  <c r="B17" i="9" s="1"/>
  <c r="E13" i="9"/>
  <c r="B13" i="9" s="1"/>
  <c r="E11" i="9"/>
  <c r="B11" i="9" s="1"/>
  <c r="E5" i="9"/>
  <c r="B5" i="9" s="1"/>
  <c r="E7" i="9"/>
  <c r="B7" i="9" s="1"/>
  <c r="F15" i="9"/>
  <c r="E16" i="9"/>
  <c r="E8" i="9"/>
  <c r="B8" i="9" s="1"/>
  <c r="E10" i="9"/>
  <c r="B10" i="9" s="1"/>
  <c r="E15" i="9"/>
  <c r="E12" i="9"/>
  <c r="B12" i="9" s="1"/>
  <c r="E6" i="9"/>
  <c r="B6" i="9" s="1"/>
  <c r="B16" i="9" l="1"/>
  <c r="F14" i="9"/>
  <c r="F3" i="9" s="1"/>
  <c r="E14" i="9"/>
  <c r="B1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<sst xmlns="http://schemas.openxmlformats.org/spreadsheetml/2006/main" count="4374" uniqueCount="3426">
  <si>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</si>
  <si>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</si>
  <si>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</si>
  <si>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</si>
  <si>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</si>
  <si>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</si>
  <si>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</si>
  <si>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</si>
  <si>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</si>
  <si>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</si>
  <si>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</si>
  <si>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</si>
  <si>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</si>
  <si>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</si>
  <si>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</si>
  <si>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</si>
  <si>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</si>
  <si>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</si>
  <si>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</si>
  <si>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</si>
  <si>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</si>
  <si>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</si>
  <si>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</si>
  <si>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</si>
  <si>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</si>
  <si>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</si>
  <si>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</si>
  <si>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</si>
  <si>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</si>
  <si>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</si>
  <si>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</si>
  <si>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 OSNOVNA ŠKOLA "TIN UJEVIĆ"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</si>
  <si>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</si>
  <si>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</si>
  <si>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</si>
  <si>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</si>
  <si>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</si>
  <si>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</si>
  <si>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</si>
  <si>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</si>
  <si>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</si>
  <si>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</si>
  <si>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</si>
  <si>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</si>
  <si>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</si>
  <si>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</si>
  <si>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</si>
  <si>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</si>
  <si>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</si>
  <si>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9499 -  OSNOVNA ŠKOLA "TIN UJEVIĆ"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</si>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</sst>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0" fillId="0" borderId="40" xfId="0" applyNumberForma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1415931.58</v>
      </c>
      <c r="D2" s="6">
        <f>'PR-RAS'!E6</f>
        <v>1909649.0100000002</v>
      </c>
      <c r="E2" s="6">
        <v>0</v>
      </c>
      <c r="F2" s="6">
        <v>0</v>
      </c>
      <c r="G2" s="7">
        <f t="shared" ref="G2:G264" si="0">(B2/1000)*(C2*1+D2*2)</f>
        <v>5235.2296000000006</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1152860.69</v>
      </c>
      <c r="D46" s="1">
        <f>'PR-RAS'!E50</f>
        <v>1648789.6700000002</v>
      </c>
      <c r="E46" s="1">
        <v>0</v>
      </c>
      <c r="F46" s="1">
        <v>0</v>
      </c>
      <c r="G46" s="2">
        <f t="shared" si="0"/>
        <v>200269.80134999999</v>
      </c>
      <c r="H46" s="2">
        <f t="shared" si="1"/>
        <v>0.63999999989755452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1148474.76</v>
      </c>
      <c r="D64" s="1">
        <f>'PR-RAS'!E68</f>
        <v>1615744.07</v>
      </c>
      <c r="E64" s="1">
        <v>0</v>
      </c>
      <c r="F64" s="1">
        <v>0</v>
      </c>
      <c r="G64" s="2">
        <f t="shared" si="0"/>
        <v>275937.66270000004</v>
      </c>
      <c r="H64" s="2">
        <f t="shared" si="1"/>
        <v>0.31000000005587935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1128314.97</v>
      </c>
      <c r="D65" s="1">
        <f>'PR-RAS'!E69</f>
        <v>1615744.07</v>
      </c>
      <c r="E65" s="1">
        <v>0</v>
      </c>
      <c r="F65" s="1">
        <v>0</v>
      </c>
      <c r="G65" s="2">
        <f t="shared" si="0"/>
        <v>279027.39904000005</v>
      </c>
      <c r="H65" s="2">
        <f t="shared" si="1"/>
        <v>0.10000000009313226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20159.79</v>
      </c>
      <c r="D66" s="1">
        <f>'PR-RAS'!E70</f>
        <v>0</v>
      </c>
      <c r="E66" s="1">
        <v>0</v>
      </c>
      <c r="F66" s="1">
        <v>0</v>
      </c>
      <c r="G66" s="2">
        <f t="shared" si="0"/>
        <v>1310.38635</v>
      </c>
      <c r="H66" s="2">
        <f t="shared" si="1"/>
        <v>0.20999999999912689</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4385.93</v>
      </c>
      <c r="D70" s="1">
        <f>'PR-RAS'!E74</f>
        <v>33045.599999999999</v>
      </c>
      <c r="E70" s="1">
        <v>0</v>
      </c>
      <c r="F70" s="1">
        <v>0</v>
      </c>
      <c r="G70" s="2">
        <f t="shared" si="0"/>
        <v>4862.9219700000003</v>
      </c>
      <c r="H70" s="2">
        <f t="shared" si="1"/>
        <v>0.47000000000116415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4385.93</v>
      </c>
      <c r="D71" s="1">
        <f>'PR-RAS'!E75</f>
        <v>33045.599999999999</v>
      </c>
      <c r="E71" s="1">
        <v>0</v>
      </c>
      <c r="F71" s="1">
        <v>0</v>
      </c>
      <c r="G71" s="2">
        <f t="shared" si="0"/>
        <v>4933.3991000000005</v>
      </c>
      <c r="H71" s="2">
        <f t="shared" si="1"/>
        <v>0.47000000000116415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67742.87</v>
      </c>
      <c r="D102" s="1">
        <f>'PR-RAS'!E106</f>
        <v>25656.25</v>
      </c>
      <c r="E102" s="1">
        <v>0</v>
      </c>
      <c r="F102" s="1">
        <v>0</v>
      </c>
      <c r="G102" s="2">
        <f t="shared" si="0"/>
        <v>12024.59237</v>
      </c>
      <c r="H102" s="2">
        <f t="shared" si="1"/>
        <v>0.38000000000465661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67742.87</v>
      </c>
      <c r="D108" s="1">
        <f>'PR-RAS'!E112</f>
        <v>25656.25</v>
      </c>
      <c r="E108" s="1">
        <v>0</v>
      </c>
      <c r="F108" s="1">
        <v>0</v>
      </c>
      <c r="G108" s="2">
        <f t="shared" si="0"/>
        <v>12738.924589999999</v>
      </c>
      <c r="H108" s="2">
        <f t="shared" si="1"/>
        <v>0.38000000000465661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67742.87</v>
      </c>
      <c r="D113" s="1">
        <f>'PR-RAS'!E117</f>
        <v>25656.25</v>
      </c>
      <c r="E113" s="1">
        <v>0</v>
      </c>
      <c r="F113" s="1">
        <v>0</v>
      </c>
      <c r="G113" s="2">
        <f t="shared" si="0"/>
        <v>13334.201439999999</v>
      </c>
      <c r="H113" s="2">
        <f t="shared" si="1"/>
        <v>0.38000000000465661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1503.49</v>
      </c>
      <c r="D120" s="1">
        <f>'PR-RAS'!E124</f>
        <v>7197.75</v>
      </c>
      <c r="E120" s="1">
        <v>0</v>
      </c>
      <c r="F120" s="1">
        <v>0</v>
      </c>
      <c r="G120" s="2">
        <f t="shared" si="0"/>
        <v>1891.9798099999998</v>
      </c>
      <c r="H120" s="2">
        <f t="shared" si="1"/>
        <v>0.74000000000000909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971.54</v>
      </c>
      <c r="D121" s="1">
        <f>'PR-RAS'!E125</f>
        <v>3412.75</v>
      </c>
      <c r="E121" s="1">
        <v>0</v>
      </c>
      <c r="F121" s="1">
        <v>0</v>
      </c>
      <c r="G121" s="2">
        <f t="shared" si="0"/>
        <v>935.64479999999992</v>
      </c>
      <c r="H121" s="2">
        <f t="shared" si="1"/>
        <v>0.71000000000003638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2.66</v>
      </c>
      <c r="D122" s="1">
        <f>'PR-RAS'!E126</f>
        <v>0</v>
      </c>
      <c r="E122" s="1">
        <v>0</v>
      </c>
      <c r="F122" s="1">
        <v>0</v>
      </c>
      <c r="G122" s="2">
        <f t="shared" si="0"/>
        <v>0.32186000000000003</v>
      </c>
      <c r="H122" s="2">
        <f t="shared" si="1"/>
        <v>0.33999999999999986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968.88</v>
      </c>
      <c r="D123" s="1">
        <f>'PR-RAS'!E127</f>
        <v>3412.75</v>
      </c>
      <c r="E123" s="1">
        <v>0</v>
      </c>
      <c r="F123" s="1">
        <v>0</v>
      </c>
      <c r="G123" s="2">
        <f t="shared" si="0"/>
        <v>950.91435999999999</v>
      </c>
      <c r="H123" s="2">
        <f t="shared" si="1"/>
        <v>0.37000000000000455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531.95000000000005</v>
      </c>
      <c r="D124" s="1">
        <f>'PR-RAS'!E128</f>
        <v>3785</v>
      </c>
      <c r="E124" s="1">
        <v>0</v>
      </c>
      <c r="F124" s="1">
        <v>0</v>
      </c>
      <c r="G124" s="2">
        <f t="shared" si="0"/>
        <v>996.53985</v>
      </c>
      <c r="H124" s="2">
        <f t="shared" si="1"/>
        <v>4.9999999999954525E-2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531.95000000000005</v>
      </c>
      <c r="D125" s="1">
        <f>'PR-RAS'!E129</f>
        <v>3185</v>
      </c>
      <c r="E125" s="1">
        <v>0</v>
      </c>
      <c r="F125" s="1">
        <v>0</v>
      </c>
      <c r="G125" s="2">
        <f t="shared" si="0"/>
        <v>855.84179999999992</v>
      </c>
      <c r="H125" s="2">
        <f t="shared" si="1"/>
        <v>4.9999999999954525E-2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600</v>
      </c>
      <c r="E126" s="1">
        <v>0</v>
      </c>
      <c r="F126" s="1">
        <v>0</v>
      </c>
      <c r="G126" s="2">
        <f t="shared" si="0"/>
        <v>150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193616.28999999998</v>
      </c>
      <c r="D129" s="1">
        <f>'PR-RAS'!E133</f>
        <v>227913.78</v>
      </c>
      <c r="E129" s="1">
        <v>0</v>
      </c>
      <c r="F129" s="1">
        <v>0</v>
      </c>
      <c r="G129" s="2">
        <f t="shared" si="0"/>
        <v>83128.8128</v>
      </c>
      <c r="H129" s="2">
        <f t="shared" si="1"/>
        <v>0.5099999999802094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193616.28999999998</v>
      </c>
      <c r="D130" s="1">
        <f>'PR-RAS'!E134</f>
        <v>227913.78</v>
      </c>
      <c r="E130" s="1">
        <v>0</v>
      </c>
      <c r="F130" s="1">
        <v>0</v>
      </c>
      <c r="G130" s="2">
        <f t="shared" si="0"/>
        <v>83778.256649999996</v>
      </c>
      <c r="H130" s="2">
        <f t="shared" si="1"/>
        <v>0.5099999999802094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192652.68</v>
      </c>
      <c r="D131" s="1">
        <f>'PR-RAS'!E135</f>
        <v>217362.46</v>
      </c>
      <c r="E131" s="1">
        <v>0</v>
      </c>
      <c r="F131" s="1">
        <v>0</v>
      </c>
      <c r="G131" s="2">
        <f t="shared" si="0"/>
        <v>81559.088000000003</v>
      </c>
      <c r="H131" s="2">
        <f t="shared" si="1"/>
        <v>0.77999999999883585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963.61</v>
      </c>
      <c r="D132" s="1">
        <f>'PR-RAS'!E136</f>
        <v>10551.32</v>
      </c>
      <c r="E132" s="1">
        <v>0</v>
      </c>
      <c r="F132" s="1">
        <v>0</v>
      </c>
      <c r="G132" s="2">
        <f t="shared" si="0"/>
        <v>2890.67875</v>
      </c>
      <c r="H132" s="2">
        <f t="shared" si="1"/>
        <v>0.70999999999969532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208.24</v>
      </c>
      <c r="D135" s="1">
        <f>'PR-RAS'!E139</f>
        <v>91.56</v>
      </c>
      <c r="E135" s="1">
        <v>0</v>
      </c>
      <c r="F135" s="1">
        <v>0</v>
      </c>
      <c r="G135" s="2">
        <f t="shared" si="0"/>
        <v>52.442240000000005</v>
      </c>
      <c r="H135" s="2">
        <f t="shared" si="1"/>
        <v>0.68000000000000682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208.24</v>
      </c>
      <c r="D146" s="1">
        <f>'PR-RAS'!E150</f>
        <v>91.56</v>
      </c>
      <c r="E146" s="1">
        <v>0</v>
      </c>
      <c r="F146" s="1">
        <v>0</v>
      </c>
      <c r="G146" s="2">
        <f t="shared" si="0"/>
        <v>56.747199999999999</v>
      </c>
      <c r="H146" s="2">
        <f t="shared" si="1"/>
        <v>0.68000000000000682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1385154.04</v>
      </c>
      <c r="D147" s="1">
        <f>'PR-RAS'!E151</f>
        <v>1840254.42</v>
      </c>
      <c r="E147" s="1">
        <v>0</v>
      </c>
      <c r="F147" s="1">
        <v>0</v>
      </c>
      <c r="G147" s="2">
        <f t="shared" si="0"/>
        <v>739586.78047999996</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1155732.3899999999</v>
      </c>
      <c r="D148" s="1">
        <f>'PR-RAS'!E152</f>
        <v>1587303.46</v>
      </c>
      <c r="E148" s="1">
        <v>0</v>
      </c>
      <c r="F148" s="1">
        <v>0</v>
      </c>
      <c r="G148" s="2">
        <f t="shared" si="0"/>
        <v>636559.87856999994</v>
      </c>
      <c r="H148" s="2">
        <f t="shared" si="1"/>
        <v>0.84999999986030161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955785.55</v>
      </c>
      <c r="D149" s="1">
        <f>'PR-RAS'!E153</f>
        <v>1316357.98</v>
      </c>
      <c r="E149" s="1">
        <v>0</v>
      </c>
      <c r="F149" s="1">
        <v>0</v>
      </c>
      <c r="G149" s="2">
        <f t="shared" si="0"/>
        <v>531098.22347999993</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955785.55</v>
      </c>
      <c r="D150" s="1">
        <f>'PR-RAS'!E154</f>
        <v>1316357.98</v>
      </c>
      <c r="E150" s="1">
        <v>0</v>
      </c>
      <c r="F150" s="1">
        <v>0</v>
      </c>
      <c r="G150" s="2">
        <f t="shared" si="0"/>
        <v>534686.7249899999</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40775.33</v>
      </c>
      <c r="D154" s="1">
        <f>'PR-RAS'!E158</f>
        <v>53185.1</v>
      </c>
      <c r="E154" s="1">
        <v>0</v>
      </c>
      <c r="F154" s="1">
        <v>0</v>
      </c>
      <c r="G154" s="2">
        <f t="shared" si="0"/>
        <v>22513.266090000001</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159171.50999999998</v>
      </c>
      <c r="D155" s="1">
        <f>'PR-RAS'!E159</f>
        <v>217760.38</v>
      </c>
      <c r="E155" s="1">
        <v>0</v>
      </c>
      <c r="F155" s="1">
        <v>0</v>
      </c>
      <c r="G155" s="2">
        <f t="shared" si="0"/>
        <v>91582.609580000004</v>
      </c>
      <c r="H155" s="2">
        <f t="shared" si="1"/>
        <v>0.87000000002444722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159055.07999999999</v>
      </c>
      <c r="D157" s="1">
        <f>'PR-RAS'!E161</f>
        <v>217760.38</v>
      </c>
      <c r="E157" s="1">
        <v>0</v>
      </c>
      <c r="F157" s="1">
        <v>0</v>
      </c>
      <c r="G157" s="2">
        <f t="shared" si="0"/>
        <v>92753.83103999999</v>
      </c>
      <c r="H157" s="2">
        <f t="shared" si="1"/>
        <v>0.45999999999185093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116.43</v>
      </c>
      <c r="D158" s="1">
        <f>'PR-RAS'!E162</f>
        <v>0</v>
      </c>
      <c r="E158" s="1">
        <v>0</v>
      </c>
      <c r="F158" s="1">
        <v>0</v>
      </c>
      <c r="G158" s="2">
        <f t="shared" si="0"/>
        <v>18.279510000000002</v>
      </c>
      <c r="H158" s="2">
        <f t="shared" si="1"/>
        <v>0.43000000000000682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225030.83000000002</v>
      </c>
      <c r="D159" s="1">
        <f>'PR-RAS'!E163</f>
        <v>251893.93000000002</v>
      </c>
      <c r="E159" s="1">
        <v>0</v>
      </c>
      <c r="F159" s="1">
        <v>0</v>
      </c>
      <c r="G159" s="2">
        <f t="shared" si="0"/>
        <v>115153.35302000001</v>
      </c>
      <c r="H159" s="2">
        <f t="shared" si="1"/>
        <v>0.23999999996158294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37832.820000000007</v>
      </c>
      <c r="D160" s="1">
        <f>'PR-RAS'!E164</f>
        <v>61819.03</v>
      </c>
      <c r="E160" s="1">
        <v>0</v>
      </c>
      <c r="F160" s="1">
        <v>0</v>
      </c>
      <c r="G160" s="2">
        <f t="shared" si="0"/>
        <v>25673.869920000001</v>
      </c>
      <c r="H160" s="2">
        <f t="shared" si="1"/>
        <v>0.20999999999185093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3176.19</v>
      </c>
      <c r="D161" s="1">
        <f>'PR-RAS'!E165</f>
        <v>4233.71</v>
      </c>
      <c r="E161" s="1">
        <v>0</v>
      </c>
      <c r="F161" s="1">
        <v>0</v>
      </c>
      <c r="G161" s="2">
        <f t="shared" si="0"/>
        <v>1862.9776000000002</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32847.730000000003</v>
      </c>
      <c r="D162" s="1">
        <f>'PR-RAS'!E166</f>
        <v>31575.81</v>
      </c>
      <c r="E162" s="1">
        <v>0</v>
      </c>
      <c r="F162" s="1">
        <v>0</v>
      </c>
      <c r="G162" s="2">
        <f t="shared" si="0"/>
        <v>15455.895350000001</v>
      </c>
      <c r="H162" s="2">
        <f t="shared" si="1"/>
        <v>0.45999999999548891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773.66</v>
      </c>
      <c r="D163" s="1">
        <f>'PR-RAS'!E167</f>
        <v>26009.51</v>
      </c>
      <c r="E163" s="1">
        <v>0</v>
      </c>
      <c r="F163" s="1">
        <v>0</v>
      </c>
      <c r="G163" s="2">
        <f t="shared" si="0"/>
        <v>8552.4141600000003</v>
      </c>
      <c r="H163" s="2">
        <f t="shared" si="1"/>
        <v>0.83000000000163254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1035.24</v>
      </c>
      <c r="D164" s="1">
        <f>'PR-RAS'!E168</f>
        <v>0</v>
      </c>
      <c r="E164" s="1">
        <v>0</v>
      </c>
      <c r="F164" s="1">
        <v>0</v>
      </c>
      <c r="G164" s="2">
        <f t="shared" si="0"/>
        <v>168.74412000000001</v>
      </c>
      <c r="H164" s="2">
        <f t="shared" si="1"/>
        <v>0.24000000000000909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159593.64000000001</v>
      </c>
      <c r="D165" s="1">
        <f>'PR-RAS'!E169</f>
        <v>148128.16</v>
      </c>
      <c r="E165" s="1">
        <v>0</v>
      </c>
      <c r="F165" s="1">
        <v>0</v>
      </c>
      <c r="G165" s="2">
        <f t="shared" si="0"/>
        <v>74759.39344</v>
      </c>
      <c r="H165" s="2">
        <f t="shared" si="1"/>
        <v>0.51999999998952262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10343.469999999999</v>
      </c>
      <c r="D166" s="1">
        <f>'PR-RAS'!E170</f>
        <v>10764.09</v>
      </c>
      <c r="E166" s="1">
        <v>0</v>
      </c>
      <c r="F166" s="1">
        <v>0</v>
      </c>
      <c r="G166" s="2">
        <f t="shared" si="0"/>
        <v>5258.8222500000002</v>
      </c>
      <c r="H166" s="2">
        <f t="shared" si="1"/>
        <v>0.55999999999949068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62057.48</v>
      </c>
      <c r="D167" s="1">
        <f>'PR-RAS'!E171</f>
        <v>94393.78</v>
      </c>
      <c r="E167" s="1">
        <v>0</v>
      </c>
      <c r="F167" s="1">
        <v>0</v>
      </c>
      <c r="G167" s="2">
        <f t="shared" si="0"/>
        <v>41640.276640000004</v>
      </c>
      <c r="H167" s="2">
        <f t="shared" si="1"/>
        <v>0.70000000000436557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85790</v>
      </c>
      <c r="D168" s="1">
        <f>'PR-RAS'!E172</f>
        <v>37566.6</v>
      </c>
      <c r="E168" s="1">
        <v>0</v>
      </c>
      <c r="F168" s="1">
        <v>0</v>
      </c>
      <c r="G168" s="2">
        <f t="shared" si="0"/>
        <v>26874.174400000004</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701.77</v>
      </c>
      <c r="D169" s="1">
        <f>'PR-RAS'!E173</f>
        <v>2009.28</v>
      </c>
      <c r="E169" s="1">
        <v>0</v>
      </c>
      <c r="F169" s="1">
        <v>0</v>
      </c>
      <c r="G169" s="2">
        <f t="shared" si="0"/>
        <v>793.01544000000001</v>
      </c>
      <c r="H169" s="2">
        <f t="shared" si="1"/>
        <v>0.50999999999999091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700.92</v>
      </c>
      <c r="D170" s="1">
        <f>'PR-RAS'!E174</f>
        <v>2369.92</v>
      </c>
      <c r="E170" s="1">
        <v>0</v>
      </c>
      <c r="F170" s="1">
        <v>0</v>
      </c>
      <c r="G170" s="2">
        <f t="shared" si="0"/>
        <v>919.48844000000008</v>
      </c>
      <c r="H170" s="2">
        <f t="shared" si="1"/>
        <v>0.15999999999996817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1024.49</v>
      </c>
      <c r="E172" s="1">
        <v>0</v>
      </c>
      <c r="F172" s="1">
        <v>0</v>
      </c>
      <c r="G172" s="2">
        <f t="shared" si="0"/>
        <v>350.37558000000001</v>
      </c>
      <c r="H172" s="2">
        <f t="shared" si="1"/>
        <v>0.49000000000000909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21494.74</v>
      </c>
      <c r="D173" s="1">
        <f>'PR-RAS'!E177</f>
        <v>39479.009999999995</v>
      </c>
      <c r="E173" s="1">
        <v>0</v>
      </c>
      <c r="F173" s="1">
        <v>0</v>
      </c>
      <c r="G173" s="2">
        <f t="shared" si="0"/>
        <v>17277.874719999996</v>
      </c>
      <c r="H173" s="2">
        <f t="shared" si="1"/>
        <v>0.2699999999931606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1654.68</v>
      </c>
      <c r="D174" s="1">
        <f>'PR-RAS'!E178</f>
        <v>2374.17</v>
      </c>
      <c r="E174" s="1">
        <v>0</v>
      </c>
      <c r="F174" s="1">
        <v>0</v>
      </c>
      <c r="G174" s="2">
        <f t="shared" si="0"/>
        <v>1107.72246</v>
      </c>
      <c r="H174" s="2">
        <f t="shared" si="1"/>
        <v>0.49000000000000909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6723.9</v>
      </c>
      <c r="D175" s="1">
        <f>'PR-RAS'!E179</f>
        <v>20493.03</v>
      </c>
      <c r="E175" s="1">
        <v>0</v>
      </c>
      <c r="F175" s="1">
        <v>0</v>
      </c>
      <c r="G175" s="2">
        <f t="shared" si="0"/>
        <v>8301.5330399999984</v>
      </c>
      <c r="H175" s="2">
        <f t="shared" si="1"/>
        <v>0.12999999999919964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6957.53</v>
      </c>
      <c r="D177" s="1">
        <f>'PR-RAS'!E181</f>
        <v>7932.39</v>
      </c>
      <c r="E177" s="1">
        <v>0</v>
      </c>
      <c r="F177" s="1">
        <v>0</v>
      </c>
      <c r="G177" s="2">
        <f t="shared" si="0"/>
        <v>4016.7265600000001</v>
      </c>
      <c r="H177" s="2">
        <f t="shared" si="1"/>
        <v>0.86000000000058208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562.62</v>
      </c>
      <c r="D178" s="1">
        <f>'PR-RAS'!E182</f>
        <v>245</v>
      </c>
      <c r="E178" s="1">
        <v>0</v>
      </c>
      <c r="F178" s="1">
        <v>0</v>
      </c>
      <c r="G178" s="2">
        <f t="shared" si="0"/>
        <v>186.31373999999997</v>
      </c>
      <c r="H178" s="2">
        <f t="shared" si="1"/>
        <v>0.37999999999999545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2459.62</v>
      </c>
      <c r="D179" s="1">
        <f>'PR-RAS'!E183</f>
        <v>3590.29</v>
      </c>
      <c r="E179" s="1">
        <v>0</v>
      </c>
      <c r="F179" s="1">
        <v>0</v>
      </c>
      <c r="G179" s="2">
        <f t="shared" si="0"/>
        <v>1715.9556</v>
      </c>
      <c r="H179" s="2">
        <f t="shared" si="1"/>
        <v>0.67000000000007276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1426.51</v>
      </c>
      <c r="D180" s="1">
        <f>'PR-RAS'!E184</f>
        <v>803</v>
      </c>
      <c r="E180" s="1">
        <v>0</v>
      </c>
      <c r="F180" s="1">
        <v>0</v>
      </c>
      <c r="G180" s="2">
        <f t="shared" si="0"/>
        <v>542.81929000000002</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1126.9000000000001</v>
      </c>
      <c r="D181" s="1">
        <f>'PR-RAS'!E185</f>
        <v>1701.61</v>
      </c>
      <c r="E181" s="1">
        <v>0</v>
      </c>
      <c r="F181" s="1">
        <v>0</v>
      </c>
      <c r="G181" s="2">
        <f t="shared" si="0"/>
        <v>815.4215999999999</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582.98</v>
      </c>
      <c r="D182" s="1">
        <f>'PR-RAS'!E186</f>
        <v>2339.52</v>
      </c>
      <c r="E182" s="1">
        <v>0</v>
      </c>
      <c r="F182" s="1">
        <v>0</v>
      </c>
      <c r="G182" s="2">
        <f t="shared" si="0"/>
        <v>952.42562000000009</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6109.63</v>
      </c>
      <c r="D184" s="1">
        <f>'PR-RAS'!E188</f>
        <v>2467.73</v>
      </c>
      <c r="E184" s="1">
        <v>0</v>
      </c>
      <c r="F184" s="1">
        <v>0</v>
      </c>
      <c r="G184" s="2">
        <f t="shared" si="0"/>
        <v>2021.2514699999999</v>
      </c>
      <c r="H184" s="2">
        <f t="shared" si="1"/>
        <v>0.63999999999987267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643.16</v>
      </c>
      <c r="E187" s="1">
        <v>0</v>
      </c>
      <c r="F187" s="1">
        <v>0</v>
      </c>
      <c r="G187" s="2">
        <f t="shared" si="0"/>
        <v>239.25551999999999</v>
      </c>
      <c r="H187" s="2">
        <f t="shared" si="1"/>
        <v>0.15999999999996817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172.54</v>
      </c>
      <c r="D188" s="1">
        <f>'PR-RAS'!E192</f>
        <v>133.09</v>
      </c>
      <c r="E188" s="1">
        <v>0</v>
      </c>
      <c r="F188" s="1">
        <v>0</v>
      </c>
      <c r="G188" s="2">
        <f t="shared" si="0"/>
        <v>82.04064000000001</v>
      </c>
      <c r="H188" s="2">
        <f t="shared" si="1"/>
        <v>0.55000000000001137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1861.11</v>
      </c>
      <c r="D189" s="1">
        <f>'PR-RAS'!E193</f>
        <v>0</v>
      </c>
      <c r="E189" s="1">
        <v>0</v>
      </c>
      <c r="F189" s="1">
        <v>0</v>
      </c>
      <c r="G189" s="2">
        <f t="shared" si="0"/>
        <v>349.88867999999997</v>
      </c>
      <c r="H189" s="2">
        <f t="shared" si="1"/>
        <v>0.10999999999989996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3473.6</v>
      </c>
      <c r="D190" s="1">
        <f>'PR-RAS'!E194</f>
        <v>66.349999999999994</v>
      </c>
      <c r="E190" s="1">
        <v>0</v>
      </c>
      <c r="F190" s="1">
        <v>0</v>
      </c>
      <c r="G190" s="2">
        <f t="shared" si="0"/>
        <v>681.59069999999997</v>
      </c>
      <c r="H190" s="2">
        <f t="shared" si="1"/>
        <v>0.75000000000008527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602.38</v>
      </c>
      <c r="D191" s="1">
        <f>'PR-RAS'!E195</f>
        <v>1625.13</v>
      </c>
      <c r="E191" s="1">
        <v>0</v>
      </c>
      <c r="F191" s="1">
        <v>0</v>
      </c>
      <c r="G191" s="2">
        <f t="shared" si="0"/>
        <v>732.00160000000005</v>
      </c>
      <c r="H191" s="2">
        <f t="shared" si="1"/>
        <v>0.51000000000010459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4390.8200000000006</v>
      </c>
      <c r="D192" s="1">
        <f>'PR-RAS'!E196</f>
        <v>129.52000000000001</v>
      </c>
      <c r="E192" s="1">
        <v>0</v>
      </c>
      <c r="F192" s="1">
        <v>0</v>
      </c>
      <c r="G192" s="2">
        <f t="shared" si="0"/>
        <v>888.12326000000007</v>
      </c>
      <c r="H192" s="2">
        <f t="shared" si="1"/>
        <v>0.65999999999937131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4390.8200000000006</v>
      </c>
      <c r="D206" s="1">
        <f>'PR-RAS'!E210</f>
        <v>129.52000000000001</v>
      </c>
      <c r="E206" s="1">
        <v>0</v>
      </c>
      <c r="F206" s="1">
        <v>0</v>
      </c>
      <c r="G206" s="2">
        <f t="shared" si="0"/>
        <v>953.22130000000004</v>
      </c>
      <c r="H206" s="2">
        <f t="shared" si="1"/>
        <v>0.65999999999937131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1512.91</v>
      </c>
      <c r="D207" s="1">
        <f>'PR-RAS'!E211</f>
        <v>26.54</v>
      </c>
      <c r="E207" s="1">
        <v>0</v>
      </c>
      <c r="F207" s="1">
        <v>0</v>
      </c>
      <c r="G207" s="2">
        <f t="shared" si="0"/>
        <v>322.59393999999998</v>
      </c>
      <c r="H207" s="2">
        <f t="shared" si="1"/>
        <v>0.549999999999919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2789.98</v>
      </c>
      <c r="D209" s="1">
        <f>'PR-RAS'!E213</f>
        <v>0</v>
      </c>
      <c r="E209" s="1">
        <v>0</v>
      </c>
      <c r="F209" s="1">
        <v>0</v>
      </c>
      <c r="G209" s="2">
        <f t="shared" si="0"/>
        <v>580.31583999999998</v>
      </c>
      <c r="H209" s="2">
        <f t="shared" si="1"/>
        <v>1.999999999998181E-2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87.93</v>
      </c>
      <c r="D210" s="1">
        <f>'PR-RAS'!E214</f>
        <v>102.98</v>
      </c>
      <c r="E210" s="1">
        <v>0</v>
      </c>
      <c r="F210" s="1">
        <v>0</v>
      </c>
      <c r="G210" s="2">
        <f t="shared" si="0"/>
        <v>61.423009999999998</v>
      </c>
      <c r="H210" s="2">
        <f t="shared" si="1"/>
        <v>8.99999999999892E-2</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927.51</v>
      </c>
      <c r="E259" s="1">
        <v>0</v>
      </c>
      <c r="F259" s="1">
        <v>0</v>
      </c>
      <c r="G259" s="2">
        <f t="shared" si="0"/>
        <v>478.59516000000002</v>
      </c>
      <c r="H259" s="2">
        <f t="shared" si="1"/>
        <v>0.49000000000000909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927.51</v>
      </c>
      <c r="E260" s="1">
        <v>0</v>
      </c>
      <c r="F260" s="1">
        <v>0</v>
      </c>
      <c r="G260" s="2">
        <f t="shared" si="0"/>
        <v>480.45017999999999</v>
      </c>
      <c r="H260" s="2">
        <f t="shared" si="1"/>
        <v>0.49000000000000909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927.51</v>
      </c>
      <c r="E262" s="1">
        <v>0</v>
      </c>
      <c r="F262" s="1">
        <v>0</v>
      </c>
      <c r="G262" s="2">
        <f t="shared" si="0"/>
        <v>484.16022000000004</v>
      </c>
      <c r="H262" s="2">
        <f t="shared" si="1"/>
        <v>0.49000000000000909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1385154.04</v>
      </c>
      <c r="D285" s="1">
        <f>'PR-RAS'!E289</f>
        <v>1840254.42</v>
      </c>
      <c r="E285" s="1">
        <v>0</v>
      </c>
      <c r="F285" s="1">
        <v>0</v>
      </c>
      <c r="G285" s="2">
        <f t="shared" si="8"/>
        <v>1438648.2579199998</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30777.540000000037</v>
      </c>
      <c r="D286" s="1">
        <f>'PR-RAS'!E290</f>
        <v>69394.590000000317</v>
      </c>
      <c r="E286" s="1">
        <v>0</v>
      </c>
      <c r="F286" s="1">
        <v>0</v>
      </c>
      <c r="G286" s="2">
        <f t="shared" si="8"/>
        <v>48326.515200000184</v>
      </c>
      <c r="H286" s="2">
        <f t="shared" si="9"/>
        <v>0.86999999964609742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34190.99</v>
      </c>
      <c r="D288" s="1">
        <f>'PR-RAS'!E292</f>
        <v>2878.75</v>
      </c>
      <c r="E288" s="1">
        <v>0</v>
      </c>
      <c r="F288" s="1">
        <v>0</v>
      </c>
      <c r="G288" s="2">
        <f t="shared" si="8"/>
        <v>11465.216629999999</v>
      </c>
      <c r="H288" s="2">
        <f t="shared" si="9"/>
        <v>0.26000000000203727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615.16999999999996</v>
      </c>
      <c r="D290" s="1">
        <f>'PR-RAS'!E294</f>
        <v>34007.339999999997</v>
      </c>
      <c r="E290" s="1">
        <v>0</v>
      </c>
      <c r="F290" s="1">
        <v>0</v>
      </c>
      <c r="G290" s="2">
        <f t="shared" si="8"/>
        <v>19834.026649999996</v>
      </c>
      <c r="H290" s="2">
        <f t="shared" si="9"/>
        <v>0.50999999999646661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6031.53</v>
      </c>
      <c r="E291" s="1">
        <v>0</v>
      </c>
      <c r="F291" s="1">
        <v>0</v>
      </c>
      <c r="G291" s="2">
        <f t="shared" si="8"/>
        <v>3498.2873999999997</v>
      </c>
      <c r="H291" s="2">
        <f t="shared" si="9"/>
        <v>0.47000000000025466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47617.78</v>
      </c>
      <c r="D345" s="1">
        <f>'PR-RAS'!E350</f>
        <v>41281.68</v>
      </c>
      <c r="E345" s="1">
        <v>0</v>
      </c>
      <c r="F345" s="1">
        <v>0</v>
      </c>
      <c r="G345" s="2">
        <f t="shared" si="8"/>
        <v>44782.312159999994</v>
      </c>
      <c r="H345" s="2">
        <f t="shared" si="9"/>
        <v>0.54000000000087311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47617.78</v>
      </c>
      <c r="D358" s="1">
        <f>'PR-RAS'!E363</f>
        <v>41281.68</v>
      </c>
      <c r="E358" s="1">
        <v>0</v>
      </c>
      <c r="F358" s="1">
        <v>0</v>
      </c>
      <c r="G358" s="2">
        <f t="shared" si="8"/>
        <v>46474.666979999995</v>
      </c>
      <c r="H358" s="2">
        <f t="shared" si="9"/>
        <v>0.54000000000087311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27544.6</v>
      </c>
      <c r="D364" s="1">
        <f>'PR-RAS'!E369</f>
        <v>11651.810000000001</v>
      </c>
      <c r="E364" s="1">
        <v>0</v>
      </c>
      <c r="F364" s="1">
        <v>0</v>
      </c>
      <c r="G364" s="2">
        <f t="shared" si="8"/>
        <v>18457.903859999999</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27447.759999999998</v>
      </c>
      <c r="D365" s="1">
        <f>'PR-RAS'!E370</f>
        <v>9040.94</v>
      </c>
      <c r="E365" s="1">
        <v>0</v>
      </c>
      <c r="F365" s="1">
        <v>0</v>
      </c>
      <c r="G365" s="2">
        <f t="shared" si="8"/>
        <v>16572.788959999998</v>
      </c>
      <c r="H365" s="2">
        <f t="shared" si="9"/>
        <v>0.30000000000109139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1687.5</v>
      </c>
      <c r="E367" s="1">
        <v>0</v>
      </c>
      <c r="F367" s="1">
        <v>0</v>
      </c>
      <c r="G367" s="2">
        <f t="shared" si="8"/>
        <v>1235.25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96.84</v>
      </c>
      <c r="D368" s="1">
        <f>'PR-RAS'!E373</f>
        <v>0</v>
      </c>
      <c r="E368" s="1">
        <v>0</v>
      </c>
      <c r="F368" s="1">
        <v>0</v>
      </c>
      <c r="G368" s="2">
        <f t="shared" si="8"/>
        <v>35.540280000000003</v>
      </c>
      <c r="H368" s="2">
        <f t="shared" si="9"/>
        <v>0.15999999999999659</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923.37</v>
      </c>
      <c r="E370" s="1">
        <v>0</v>
      </c>
      <c r="F370" s="1">
        <v>0</v>
      </c>
      <c r="G370" s="2">
        <f t="shared" si="8"/>
        <v>681.44705999999996</v>
      </c>
      <c r="H370" s="2">
        <f t="shared" si="9"/>
        <v>0.37000000000000455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20073.18</v>
      </c>
      <c r="D378" s="1">
        <f>'PR-RAS'!E383</f>
        <v>29629.87</v>
      </c>
      <c r="E378" s="1">
        <v>0</v>
      </c>
      <c r="F378" s="1">
        <v>0</v>
      </c>
      <c r="G378" s="2">
        <f t="shared" si="8"/>
        <v>29908.510839999999</v>
      </c>
      <c r="H378" s="2">
        <f t="shared" si="9"/>
        <v>0.31000000000130967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20073.18</v>
      </c>
      <c r="D379" s="1">
        <f>'PR-RAS'!E384</f>
        <v>29629.87</v>
      </c>
      <c r="E379" s="1">
        <v>0</v>
      </c>
      <c r="F379" s="1">
        <v>0</v>
      </c>
      <c r="G379" s="2">
        <f t="shared" si="8"/>
        <v>29987.84376</v>
      </c>
      <c r="H379" s="2">
        <f t="shared" si="9"/>
        <v>0.31000000000130967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47617.78</v>
      </c>
      <c r="D403" s="1">
        <f>'PR-RAS'!E408</f>
        <v>41281.68</v>
      </c>
      <c r="E403" s="1">
        <v>0</v>
      </c>
      <c r="F403" s="1">
        <v>0</v>
      </c>
      <c r="G403" s="2">
        <f t="shared" si="8"/>
        <v>52332.81828</v>
      </c>
      <c r="H403" s="2">
        <f t="shared" si="9"/>
        <v>0.54000000000087311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19917.53</v>
      </c>
      <c r="E405" s="1">
        <v>0</v>
      </c>
      <c r="F405" s="1">
        <v>0</v>
      </c>
      <c r="G405" s="2">
        <f t="shared" si="8"/>
        <v>16093.364240000001</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1415931.58</v>
      </c>
      <c r="D407" s="1">
        <f>'PR-RAS'!E412</f>
        <v>1909649.0100000002</v>
      </c>
      <c r="E407" s="1">
        <v>0</v>
      </c>
      <c r="F407" s="1">
        <v>0</v>
      </c>
      <c r="G407" s="2">
        <f t="shared" si="8"/>
        <v>2125503.2176000006</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1432771.82</v>
      </c>
      <c r="D408" s="1">
        <f>'PR-RAS'!E413</f>
        <v>1881536.0999999999</v>
      </c>
      <c r="E408" s="1">
        <v>0</v>
      </c>
      <c r="F408" s="1">
        <v>0</v>
      </c>
      <c r="G408" s="2">
        <f t="shared" si="8"/>
        <v>2114708.5161399995</v>
      </c>
      <c r="H408" s="2">
        <f t="shared" si="9"/>
        <v>0.27999999979510903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28112.910000000382</v>
      </c>
      <c r="E409" s="1">
        <v>0</v>
      </c>
      <c r="F409" s="1">
        <v>0</v>
      </c>
      <c r="G409" s="2">
        <f t="shared" si="8"/>
        <v>22940.134560000311</v>
      </c>
      <c r="H409" s="2">
        <f t="shared" si="9"/>
        <v>8.9999999618157744E-2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16840.239999999991</v>
      </c>
      <c r="D410" s="1">
        <f>'PR-RAS'!E415</f>
        <v>0</v>
      </c>
      <c r="E410" s="1">
        <v>0</v>
      </c>
      <c r="F410" s="1">
        <v>0</v>
      </c>
      <c r="G410" s="2">
        <f t="shared" si="8"/>
        <v>6887.6581599999954</v>
      </c>
      <c r="H410" s="2">
        <f t="shared" si="9"/>
        <v>0.23999999999068677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34190.99</v>
      </c>
      <c r="D411" s="1">
        <f>'PR-RAS'!E416</f>
        <v>0</v>
      </c>
      <c r="E411" s="1">
        <v>0</v>
      </c>
      <c r="F411" s="1">
        <v>0</v>
      </c>
      <c r="G411" s="2">
        <f t="shared" si="8"/>
        <v>14018.305899999998</v>
      </c>
      <c r="H411" s="2">
        <f t="shared" si="9"/>
        <v>1.0000000002037268E-2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17038.78</v>
      </c>
      <c r="E412" s="1">
        <v>0</v>
      </c>
      <c r="F412" s="1">
        <v>0</v>
      </c>
      <c r="G412" s="2">
        <f t="shared" si="8"/>
        <v>14005.877159999998</v>
      </c>
      <c r="H412" s="2">
        <f t="shared" si="9"/>
        <v>0.22000000000116415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615.16999999999996</v>
      </c>
      <c r="D413" s="1">
        <f>'PR-RAS'!E418</f>
        <v>34007.339999999997</v>
      </c>
      <c r="E413" s="1">
        <v>0</v>
      </c>
      <c r="F413" s="1">
        <v>0</v>
      </c>
      <c r="G413" s="2">
        <f t="shared" si="8"/>
        <v>28275.498199999995</v>
      </c>
      <c r="H413" s="2">
        <f t="shared" si="9"/>
        <v>0.50999999999646661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1415931.58</v>
      </c>
      <c r="D633" s="1">
        <f>'PR-RAS'!E639</f>
        <v>1909649.0100000002</v>
      </c>
      <c r="E633" s="1">
        <v>0</v>
      </c>
      <c r="F633" s="1">
        <v>0</v>
      </c>
      <c r="G633" s="2">
        <f t="shared" si="10"/>
        <v>3308665.1072000004</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1432771.82</v>
      </c>
      <c r="D634" s="1">
        <f>'PR-RAS'!E640</f>
        <v>1881536.0999999999</v>
      </c>
      <c r="E634" s="1">
        <v>0</v>
      </c>
      <c r="F634" s="1">
        <v>0</v>
      </c>
      <c r="G634" s="2">
        <f t="shared" si="10"/>
        <v>3288969.2646599999</v>
      </c>
      <c r="H634" s="2">
        <f t="shared" si="11"/>
        <v>0.27999999979510903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28112.910000000382</v>
      </c>
      <c r="E635" s="1">
        <v>0</v>
      </c>
      <c r="F635" s="1">
        <v>0</v>
      </c>
      <c r="G635" s="2">
        <f t="shared" si="10"/>
        <v>35647.169880000481</v>
      </c>
      <c r="H635" s="2">
        <f t="shared" si="11"/>
        <v>8.9999999618157744E-2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16840.239999999991</v>
      </c>
      <c r="D636" s="1">
        <f>'PR-RAS'!E642</f>
        <v>0</v>
      </c>
      <c r="E636" s="1">
        <v>0</v>
      </c>
      <c r="F636" s="1">
        <v>0</v>
      </c>
      <c r="G636" s="2">
        <f t="shared" si="10"/>
        <v>10693.552399999995</v>
      </c>
      <c r="H636" s="2">
        <f t="shared" si="11"/>
        <v>0.23999999999068677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34190.99</v>
      </c>
      <c r="D637" s="1">
        <f>'PR-RAS'!E643</f>
        <v>0</v>
      </c>
      <c r="E637" s="1">
        <v>0</v>
      </c>
      <c r="F637" s="1">
        <v>0</v>
      </c>
      <c r="G637" s="2">
        <f t="shared" si="10"/>
        <v>21745.469639999999</v>
      </c>
      <c r="H637" s="2">
        <f t="shared" si="11"/>
        <v>1.0000000002037268E-2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17038.78</v>
      </c>
      <c r="E638" s="1">
        <v>0</v>
      </c>
      <c r="F638" s="1">
        <v>0</v>
      </c>
      <c r="G638" s="2">
        <f t="shared" si="10"/>
        <v>21707.405719999999</v>
      </c>
      <c r="H638" s="2">
        <f t="shared" si="11"/>
        <v>0.22000000000116415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17350.750000000007</v>
      </c>
      <c r="D639" s="1">
        <f>'PR-RAS'!E645</f>
        <v>11074.130000000383</v>
      </c>
      <c r="E639" s="1">
        <v>0</v>
      </c>
      <c r="F639" s="1">
        <v>0</v>
      </c>
      <c r="G639" s="2">
        <f t="shared" si="10"/>
        <v>25200.368380000495</v>
      </c>
      <c r="H639" s="2">
        <f t="shared" si="11"/>
        <v>0.38000000037573045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114659.71</v>
      </c>
      <c r="D641" s="1">
        <f>'PR-RAS'!E647</f>
        <v>130426.95</v>
      </c>
      <c r="E641" s="1">
        <v>0</v>
      </c>
      <c r="F641" s="1">
        <v>0</v>
      </c>
      <c r="G641" s="2">
        <f t="shared" si="10"/>
        <v>240328.71039999998</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26773.24</v>
      </c>
      <c r="D642" s="1">
        <f>'PR-RAS'!E649</f>
        <v>0</v>
      </c>
      <c r="E642" s="1">
        <v>0</v>
      </c>
      <c r="F642" s="1">
        <v>0</v>
      </c>
      <c r="G642" s="2">
        <f t="shared" si="10"/>
        <v>17161.646840000001</v>
      </c>
      <c r="H642" s="2">
        <f t="shared" si="11"/>
        <v>0.24000000000160071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375062.73</v>
      </c>
      <c r="D643" s="1">
        <f>'PR-RAS'!E650</f>
        <v>0</v>
      </c>
      <c r="E643" s="1">
        <v>0</v>
      </c>
      <c r="F643" s="1">
        <v>0</v>
      </c>
      <c r="G643" s="2">
        <f t="shared" si="10"/>
        <v>240790.27265999999</v>
      </c>
      <c r="H643" s="2">
        <f t="shared" si="1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396715.86</v>
      </c>
      <c r="D644" s="1">
        <f>'PR-RAS'!E651</f>
        <v>0</v>
      </c>
      <c r="E644" s="1">
        <v>0</v>
      </c>
      <c r="F644" s="1">
        <v>0</v>
      </c>
      <c r="G644" s="2">
        <f t="shared" si="10"/>
        <v>255088.29798</v>
      </c>
      <c r="H644" s="2">
        <f t="shared" si="11"/>
        <v>0.14000000001396984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5120.109999999986</v>
      </c>
      <c r="D645" s="1">
        <f>'PR-RAS'!E652</f>
        <v>0</v>
      </c>
      <c r="E645" s="1">
        <v>0</v>
      </c>
      <c r="F645" s="1">
        <v>0</v>
      </c>
      <c r="G645" s="2">
        <f t="shared" si="10"/>
        <v>3297.350839999991</v>
      </c>
      <c r="H645" s="2">
        <f t="shared" si="11"/>
        <v>0.10999999998603016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65</v>
      </c>
      <c r="D647" s="1">
        <f>'PR-RAS'!E654</f>
        <v>60</v>
      </c>
      <c r="E647" s="1">
        <v>0</v>
      </c>
      <c r="F647" s="1">
        <v>0</v>
      </c>
      <c r="G647" s="2">
        <f t="shared" si="10"/>
        <v>119.51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65</v>
      </c>
      <c r="D649" s="1">
        <f>'PR-RAS'!E656</f>
        <v>60</v>
      </c>
      <c r="E649" s="1">
        <v>0</v>
      </c>
      <c r="F649" s="1">
        <v>0</v>
      </c>
      <c r="G649" s="2">
        <f t="shared" si="10"/>
        <v>119.88000000000001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1108155.18</v>
      </c>
      <c r="D668" s="1">
        <f>'PR-RAS'!E675</f>
        <v>167672.54999999999</v>
      </c>
      <c r="E668" s="1">
        <v>0</v>
      </c>
      <c r="F668" s="1">
        <v>0</v>
      </c>
      <c r="G668" s="2">
        <f t="shared" si="10"/>
        <v>962814.68675999995</v>
      </c>
      <c r="H668" s="2">
        <f t="shared" si="11"/>
        <v>0.62999999994644895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20159.79</v>
      </c>
      <c r="D669" s="1">
        <f>'PR-RAS'!E676</f>
        <v>1448071.52</v>
      </c>
      <c r="E669" s="1">
        <v>0</v>
      </c>
      <c r="F669" s="1">
        <v>0</v>
      </c>
      <c r="G669" s="2">
        <f t="shared" si="10"/>
        <v>1948090.2904400001</v>
      </c>
      <c r="H669" s="2">
        <f t="shared" si="11"/>
        <v>0.68999999998050043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20159.79</v>
      </c>
      <c r="D670" s="1">
        <f>'PR-RAS'!E677</f>
        <v>0</v>
      </c>
      <c r="E670" s="1">
        <v>0</v>
      </c>
      <c r="F670" s="1">
        <v>0</v>
      </c>
      <c r="G670" s="2">
        <f t="shared" si="10"/>
        <v>13486.899510000001</v>
      </c>
      <c r="H670" s="2">
        <f t="shared" si="11"/>
        <v>0.20999999999912689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33045.599999999999</v>
      </c>
      <c r="E687" s="1">
        <v>0</v>
      </c>
      <c r="F687" s="1">
        <v>0</v>
      </c>
      <c r="G687" s="2">
        <f t="shared" si="10"/>
        <v>45338.563200000004</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4385.93</v>
      </c>
      <c r="D690" s="1">
        <f>'PR-RAS'!E697</f>
        <v>0</v>
      </c>
      <c r="E690" s="1">
        <v>0</v>
      </c>
      <c r="F690" s="1">
        <v>0</v>
      </c>
      <c r="G690" s="2">
        <f t="shared" si="10"/>
        <v>3021.9057699999998</v>
      </c>
      <c r="H690" s="2">
        <f t="shared" si="11"/>
        <v>6.9999999999708962E-2</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67688.89</v>
      </c>
      <c r="D703" s="1">
        <f>'PR-RAS'!E710</f>
        <v>25489.61</v>
      </c>
      <c r="E703" s="1">
        <v>0</v>
      </c>
      <c r="F703" s="1">
        <v>0</v>
      </c>
      <c r="G703" s="2">
        <f t="shared" si="10"/>
        <v>83305.013219999993</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166.64</v>
      </c>
      <c r="E705" s="1">
        <v>0</v>
      </c>
      <c r="F705" s="1">
        <v>0</v>
      </c>
      <c r="G705" s="2">
        <f t="shared" si="10"/>
        <v>234.62911999999997</v>
      </c>
      <c r="H705" s="2">
        <f t="shared" si="11"/>
        <v>0.36000000000001364</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2617.7399999999998</v>
      </c>
      <c r="D710" s="1">
        <f>'PR-RAS'!E717</f>
        <v>1324.32</v>
      </c>
      <c r="E710" s="1">
        <v>0</v>
      </c>
      <c r="F710" s="1">
        <v>0</v>
      </c>
      <c r="G710" s="2">
        <f t="shared" si="10"/>
        <v>3733.8634199999992</v>
      </c>
      <c r="H710" s="2">
        <f t="shared" si="11"/>
        <v>0.58000000000015461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32847.730000000003</v>
      </c>
      <c r="D711" s="1">
        <f>'PR-RAS'!E718</f>
        <v>31575.81</v>
      </c>
      <c r="E711" s="1">
        <v>0</v>
      </c>
      <c r="F711" s="1">
        <v>0</v>
      </c>
      <c r="G711" s="2">
        <f t="shared" si="10"/>
        <v>68159.538499999995</v>
      </c>
      <c r="H711" s="2">
        <f t="shared" si="11"/>
        <v>0.45999999999548891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1504.41</v>
      </c>
      <c r="D713" s="1">
        <f>'PR-RAS'!E720</f>
        <v>3229.2</v>
      </c>
      <c r="E713" s="1">
        <v>0</v>
      </c>
      <c r="F713" s="1">
        <v>0</v>
      </c>
      <c r="G713" s="2">
        <f t="shared" si="10"/>
        <v>5669.5207199999995</v>
      </c>
      <c r="H713" s="2">
        <f t="shared" si="11"/>
        <v>0.60999999999989996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534494.36999999988</v>
      </c>
      <c r="D984" s="6">
        <f>BILANCA!E6</f>
        <v>648397.39999999991</v>
      </c>
      <c r="E984" s="6">
        <v>0</v>
      </c>
      <c r="F984" s="6">
        <v>0</v>
      </c>
      <c r="G984" s="7">
        <f t="shared" ref="G984:G1241" si="22">B984/1000*C984+B984/500*D984</f>
        <v>1831.2891699999998</v>
      </c>
      <c r="H984" s="7">
        <f t="shared" si="19"/>
        <v>0.76999999978579581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399276.86999999994</v>
      </c>
      <c r="D985" s="1">
        <f>BILANCA!E7</f>
        <v>409928.95999999996</v>
      </c>
      <c r="E985" s="1">
        <v>0</v>
      </c>
      <c r="F985" s="1">
        <v>0</v>
      </c>
      <c r="G985" s="2">
        <f t="shared" si="22"/>
        <v>2438.2695799999997</v>
      </c>
      <c r="H985" s="2">
        <f t="shared" si="19"/>
        <v>0.17000000010011718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268225.46999999997</v>
      </c>
      <c r="D986" s="1">
        <f>BILANCA!E8</f>
        <v>278877.56</v>
      </c>
      <c r="E986" s="1">
        <v>0</v>
      </c>
      <c r="F986" s="1">
        <v>0</v>
      </c>
      <c r="G986" s="2">
        <f t="shared" si="22"/>
        <v>2477.9417699999999</v>
      </c>
      <c r="H986" s="2">
        <f t="shared" si="19"/>
        <v>0.90999999997438863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268225.46999999997</v>
      </c>
      <c r="D987" s="1">
        <f>BILANCA!E9</f>
        <v>278877.56</v>
      </c>
      <c r="E987" s="1">
        <v>0</v>
      </c>
      <c r="F987" s="1">
        <v>0</v>
      </c>
      <c r="G987" s="2">
        <f t="shared" si="22"/>
        <v>3303.92236</v>
      </c>
      <c r="H987" s="2">
        <f t="shared" si="19"/>
        <v>0.90999999997438863</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131051.39999999997</v>
      </c>
      <c r="D990" s="1">
        <f>BILANCA!E12</f>
        <v>131051.39999999997</v>
      </c>
      <c r="E990" s="1">
        <v>0</v>
      </c>
      <c r="F990" s="1">
        <v>0</v>
      </c>
      <c r="G990" s="2">
        <f t="shared" si="22"/>
        <v>2752.0793999999992</v>
      </c>
      <c r="H990" s="2">
        <f t="shared" si="19"/>
        <v>0.79999999993015081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64497.479999999981</v>
      </c>
      <c r="D991" s="1">
        <f>BILANCA!E13</f>
        <v>64497.479999999981</v>
      </c>
      <c r="E991" s="1">
        <v>0</v>
      </c>
      <c r="F991" s="1">
        <v>0</v>
      </c>
      <c r="G991" s="2">
        <f t="shared" si="22"/>
        <v>1547.9395199999994</v>
      </c>
      <c r="H991" s="2">
        <f t="shared" si="19"/>
        <v>0.9599999999627471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961969.46</v>
      </c>
      <c r="D993" s="1">
        <f>BILANCA!E15</f>
        <v>961969.46</v>
      </c>
      <c r="E993" s="1">
        <v>0</v>
      </c>
      <c r="F993" s="1">
        <v>0</v>
      </c>
      <c r="G993" s="2">
        <f t="shared" si="22"/>
        <v>28859.0838</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21866.37</v>
      </c>
      <c r="D995" s="1">
        <f>BILANCA!E17</f>
        <v>21866.37</v>
      </c>
      <c r="E995" s="1">
        <v>0</v>
      </c>
      <c r="F995" s="1">
        <v>0</v>
      </c>
      <c r="G995" s="2">
        <f t="shared" si="22"/>
        <v>787.18931999999995</v>
      </c>
      <c r="H995" s="2">
        <f t="shared" si="19"/>
        <v>0.73999999999796273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919338.35</v>
      </c>
      <c r="D996" s="1">
        <f>BILANCA!E18</f>
        <v>919338.35</v>
      </c>
      <c r="E996" s="1">
        <v>0</v>
      </c>
      <c r="F996" s="1">
        <v>0</v>
      </c>
      <c r="G996" s="2">
        <f t="shared" si="22"/>
        <v>35854.195650000001</v>
      </c>
      <c r="H996" s="2">
        <f t="shared" si="19"/>
        <v>0.69999999995343387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49493.789999999979</v>
      </c>
      <c r="D997" s="1">
        <f>BILANCA!E19</f>
        <v>49493.789999999979</v>
      </c>
      <c r="E997" s="1">
        <v>0</v>
      </c>
      <c r="F997" s="1">
        <v>0</v>
      </c>
      <c r="G997" s="2">
        <f t="shared" si="22"/>
        <v>2078.7391799999991</v>
      </c>
      <c r="H997" s="2">
        <f t="shared" si="19"/>
        <v>0.42000000004190952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289682.38</v>
      </c>
      <c r="D998" s="1">
        <f>BILANCA!E20</f>
        <v>289682.38</v>
      </c>
      <c r="E998" s="1">
        <v>0</v>
      </c>
      <c r="F998" s="1">
        <v>0</v>
      </c>
      <c r="G998" s="2">
        <f t="shared" si="22"/>
        <v>13035.7071</v>
      </c>
      <c r="H998" s="2">
        <f t="shared" si="19"/>
        <v>0.76000000000931323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2731.25</v>
      </c>
      <c r="D999" s="1">
        <f>BILANCA!E21</f>
        <v>2731.25</v>
      </c>
      <c r="E999" s="1">
        <v>0</v>
      </c>
      <c r="F999" s="1">
        <v>0</v>
      </c>
      <c r="G999" s="2">
        <f t="shared" si="22"/>
        <v>131.10000000000002</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43821.51</v>
      </c>
      <c r="D1003" s="1">
        <f>BILANCA!E25</f>
        <v>43821.51</v>
      </c>
      <c r="E1003" s="1">
        <v>0</v>
      </c>
      <c r="F1003" s="1">
        <v>0</v>
      </c>
      <c r="G1003" s="2">
        <f t="shared" si="22"/>
        <v>2629.2906000000003</v>
      </c>
      <c r="H1003" s="2">
        <f t="shared" si="19"/>
        <v>0.97999999999592546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39606.35</v>
      </c>
      <c r="D1004" s="1">
        <f>BILANCA!E26</f>
        <v>39606.35</v>
      </c>
      <c r="E1004" s="1">
        <v>0</v>
      </c>
      <c r="F1004" s="1">
        <v>0</v>
      </c>
      <c r="G1004" s="2">
        <f t="shared" si="22"/>
        <v>2495.2000499999999</v>
      </c>
      <c r="H1004" s="2">
        <f t="shared" si="19"/>
        <v>0.69999999999708962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326347.7</v>
      </c>
      <c r="D1006" s="1">
        <f>BILANCA!E28</f>
        <v>326347.7</v>
      </c>
      <c r="E1006" s="1">
        <v>0</v>
      </c>
      <c r="F1006" s="1">
        <v>0</v>
      </c>
      <c r="G1006" s="2">
        <f t="shared" si="22"/>
        <v>22517.991300000002</v>
      </c>
      <c r="H1006" s="2">
        <f t="shared" si="19"/>
        <v>0.59999999997671694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17060.13</v>
      </c>
      <c r="D1013" s="1">
        <f>BILANCA!E35</f>
        <v>17060.13</v>
      </c>
      <c r="E1013" s="1">
        <v>0</v>
      </c>
      <c r="F1013" s="1">
        <v>0</v>
      </c>
      <c r="G1013" s="2">
        <f t="shared" si="22"/>
        <v>1535.4117000000001</v>
      </c>
      <c r="H1013" s="2">
        <f t="shared" si="19"/>
        <v>0.26000000000203727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27998.06</v>
      </c>
      <c r="D1014" s="1">
        <f>BILANCA!E36</f>
        <v>27998.06</v>
      </c>
      <c r="E1014" s="1">
        <v>0</v>
      </c>
      <c r="F1014" s="1">
        <v>0</v>
      </c>
      <c r="G1014" s="2">
        <f t="shared" si="22"/>
        <v>2603.8195800000003</v>
      </c>
      <c r="H1014" s="2">
        <f t="shared" si="19"/>
        <v>0.12000000000261934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10937.93</v>
      </c>
      <c r="D1018" s="1">
        <f>BILANCA!E40</f>
        <v>10937.93</v>
      </c>
      <c r="E1018" s="1">
        <v>0</v>
      </c>
      <c r="F1018" s="1">
        <v>0</v>
      </c>
      <c r="G1018" s="2">
        <f t="shared" si="22"/>
        <v>1148.4826500000001</v>
      </c>
      <c r="H1018" s="2">
        <f t="shared" si="19"/>
        <v>0.13999999999941792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1732.65</v>
      </c>
      <c r="D1032" s="1">
        <f>BILANCA!E54</f>
        <v>1732.65</v>
      </c>
      <c r="E1032" s="1">
        <v>0</v>
      </c>
      <c r="F1032" s="1">
        <v>0</v>
      </c>
      <c r="G1032" s="2">
        <f t="shared" si="22"/>
        <v>254.69954999999999</v>
      </c>
      <c r="H1032" s="2">
        <f t="shared" si="19"/>
        <v>0.6999999999998181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1732.65</v>
      </c>
      <c r="D1033" s="1">
        <f>BILANCA!E55</f>
        <v>1732.65</v>
      </c>
      <c r="E1033" s="1">
        <v>0</v>
      </c>
      <c r="F1033" s="1">
        <v>0</v>
      </c>
      <c r="G1033" s="2">
        <f t="shared" si="22"/>
        <v>259.89750000000004</v>
      </c>
      <c r="H1033" s="2">
        <f t="shared" si="19"/>
        <v>0.6999999999998181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135217.5</v>
      </c>
      <c r="D1046" s="1">
        <f>BILANCA!E68</f>
        <v>238468.44</v>
      </c>
      <c r="E1046" s="1">
        <v>0</v>
      </c>
      <c r="F1046" s="1">
        <v>0</v>
      </c>
      <c r="G1046" s="2">
        <f t="shared" si="22"/>
        <v>38565.725940000004</v>
      </c>
      <c r="H1046" s="2">
        <f t="shared" si="19"/>
        <v>0.94000000000232831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5120.1099999999997</v>
      </c>
      <c r="D1047" s="1">
        <f>BILANCA!E69</f>
        <v>0</v>
      </c>
      <c r="E1047" s="1">
        <v>0</v>
      </c>
      <c r="F1047" s="1">
        <v>0</v>
      </c>
      <c r="G1047" s="2">
        <f t="shared" si="22"/>
        <v>327.68703999999997</v>
      </c>
      <c r="H1047" s="2">
        <f t="shared" si="19"/>
        <v>0.10999999999967258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5120.1099999999997</v>
      </c>
      <c r="D1048" s="1">
        <f>BILANCA!E70</f>
        <v>0</v>
      </c>
      <c r="E1048" s="1">
        <v>0</v>
      </c>
      <c r="F1048" s="1">
        <v>0</v>
      </c>
      <c r="G1048" s="2">
        <f t="shared" si="22"/>
        <v>332.80714999999998</v>
      </c>
      <c r="H1048" s="2">
        <f t="shared" si="19"/>
        <v>0.10999999999967258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5120.1099999999997</v>
      </c>
      <c r="D1050" s="1">
        <f>BILANCA!E72</f>
        <v>0</v>
      </c>
      <c r="E1050" s="1">
        <v>0</v>
      </c>
      <c r="F1050" s="1">
        <v>0</v>
      </c>
      <c r="G1050" s="2">
        <f t="shared" si="22"/>
        <v>343.04737</v>
      </c>
      <c r="H1050" s="2">
        <f t="shared" si="19"/>
        <v>0.10999999999967258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4066.92</v>
      </c>
      <c r="D1056" s="1">
        <f>BILANCA!E78</f>
        <v>42436.26</v>
      </c>
      <c r="E1056" s="1">
        <v>0</v>
      </c>
      <c r="F1056" s="1">
        <v>0</v>
      </c>
      <c r="G1056" s="2">
        <f t="shared" si="22"/>
        <v>6492.5791199999994</v>
      </c>
      <c r="H1056" s="2">
        <f t="shared" si="19"/>
        <v>0.34000000000196451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4066.92</v>
      </c>
      <c r="D1064" s="1">
        <f>BILANCA!E86</f>
        <v>42436.26</v>
      </c>
      <c r="E1064" s="1">
        <v>0</v>
      </c>
      <c r="F1064" s="1">
        <v>0</v>
      </c>
      <c r="G1064" s="2">
        <f t="shared" si="22"/>
        <v>7204.0946400000003</v>
      </c>
      <c r="H1064" s="2">
        <f t="shared" si="19"/>
        <v>0.34000000000196451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11370.76</v>
      </c>
      <c r="D1124" s="1">
        <f>BILANCA!E146</f>
        <v>65605.23</v>
      </c>
      <c r="E1124" s="1">
        <v>0</v>
      </c>
      <c r="F1124" s="1">
        <v>0</v>
      </c>
      <c r="G1124" s="2">
        <f t="shared" si="22"/>
        <v>20103.952019999997</v>
      </c>
      <c r="H1124" s="2">
        <f t="shared" si="23"/>
        <v>0.46999999999570719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32443.38</v>
      </c>
      <c r="E1137" s="1">
        <v>0</v>
      </c>
      <c r="F1137" s="1">
        <v>0</v>
      </c>
      <c r="G1137" s="2">
        <f t="shared" si="22"/>
        <v>9992.5610400000005</v>
      </c>
      <c r="H1137" s="2">
        <f t="shared" si="23"/>
        <v>0.38000000000101863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615.16999999999996</v>
      </c>
      <c r="D1138" s="1">
        <f>BILANCA!E160</f>
        <v>6646.73</v>
      </c>
      <c r="E1138" s="1">
        <v>0</v>
      </c>
      <c r="F1138" s="1">
        <v>0</v>
      </c>
      <c r="G1138" s="2">
        <f t="shared" si="22"/>
        <v>2155.8376499999999</v>
      </c>
      <c r="H1138" s="2">
        <f t="shared" si="23"/>
        <v>0.44000000000039563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10755.59</v>
      </c>
      <c r="D1139" s="1">
        <f>BILANCA!E161</f>
        <v>26515.119999999999</v>
      </c>
      <c r="E1139" s="1">
        <v>0</v>
      </c>
      <c r="F1139" s="1">
        <v>0</v>
      </c>
      <c r="G1139" s="2">
        <f t="shared" si="22"/>
        <v>9950.5894800000005</v>
      </c>
      <c r="H1139" s="2">
        <f t="shared" si="23"/>
        <v>0.52999999999883585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114659.71</v>
      </c>
      <c r="D1148" s="1">
        <f>BILANCA!E170</f>
        <v>130426.95</v>
      </c>
      <c r="E1148" s="1">
        <v>0</v>
      </c>
      <c r="F1148" s="1">
        <v>0</v>
      </c>
      <c r="G1148" s="2">
        <f t="shared" si="22"/>
        <v>61959.745649999997</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114659.71</v>
      </c>
      <c r="D1151" s="1">
        <f>BILANCA!E173</f>
        <v>130426.95</v>
      </c>
      <c r="E1151" s="1">
        <v>0</v>
      </c>
      <c r="F1151" s="1">
        <v>0</v>
      </c>
      <c r="G1151" s="2">
        <f t="shared" si="22"/>
        <v>63086.28648000001</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534494.36999999988</v>
      </c>
      <c r="D1152" s="1">
        <f>BILANCA!E175</f>
        <v>648397.4</v>
      </c>
      <c r="E1152" s="1">
        <v>0</v>
      </c>
      <c r="F1152" s="1">
        <v>0</v>
      </c>
      <c r="G1152" s="2">
        <f t="shared" si="22"/>
        <v>309487.86973000003</v>
      </c>
      <c r="H1152" s="2">
        <f t="shared" si="23"/>
        <v>0.76999999990221113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128681.5</v>
      </c>
      <c r="D1153" s="1">
        <f>BILANCA!E176</f>
        <v>151475.31000000003</v>
      </c>
      <c r="E1153" s="1">
        <v>0</v>
      </c>
      <c r="F1153" s="1">
        <v>0</v>
      </c>
      <c r="G1153" s="2">
        <f t="shared" si="22"/>
        <v>73377.460400000011</v>
      </c>
      <c r="H1153" s="2">
        <f t="shared" si="23"/>
        <v>0.81000000002677552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127948.86</v>
      </c>
      <c r="D1154" s="1">
        <f>BILANCA!E177</f>
        <v>145836.39000000001</v>
      </c>
      <c r="E1154" s="1">
        <v>0</v>
      </c>
      <c r="F1154" s="1">
        <v>0</v>
      </c>
      <c r="G1154" s="2">
        <f t="shared" si="22"/>
        <v>71755.300440000021</v>
      </c>
      <c r="H1154" s="2">
        <f t="shared" si="23"/>
        <v>0.53000000001338776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113246.88</v>
      </c>
      <c r="D1155" s="1">
        <f>BILANCA!E178</f>
        <v>64053.77</v>
      </c>
      <c r="E1155" s="1">
        <v>0</v>
      </c>
      <c r="F1155" s="1">
        <v>0</v>
      </c>
      <c r="G1155" s="2">
        <f t="shared" si="22"/>
        <v>41512.96024</v>
      </c>
      <c r="H1155" s="2">
        <f t="shared" si="23"/>
        <v>0.34999999999854481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11552.12</v>
      </c>
      <c r="D1156" s="1">
        <f>BILANCA!E179</f>
        <v>69442.210000000006</v>
      </c>
      <c r="E1156" s="1">
        <v>0</v>
      </c>
      <c r="F1156" s="1">
        <v>0</v>
      </c>
      <c r="G1156" s="2">
        <f t="shared" si="22"/>
        <v>26025.521419999997</v>
      </c>
      <c r="H1156" s="2">
        <f t="shared" si="23"/>
        <v>0.3300000000072032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160.28</v>
      </c>
      <c r="D1157" s="1">
        <f>BILANCA!E180</f>
        <v>263.26</v>
      </c>
      <c r="E1157" s="1">
        <v>0</v>
      </c>
      <c r="F1157" s="1">
        <v>0</v>
      </c>
      <c r="G1157" s="2">
        <f t="shared" si="22"/>
        <v>119.50319999999999</v>
      </c>
      <c r="H1157" s="2">
        <f t="shared" si="23"/>
        <v>0.53999999999999204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160.28</v>
      </c>
      <c r="D1160" s="1">
        <f>BILANCA!E183</f>
        <v>263.26</v>
      </c>
      <c r="E1160" s="1">
        <v>0</v>
      </c>
      <c r="F1160" s="1">
        <v>0</v>
      </c>
      <c r="G1160" s="2">
        <f t="shared" si="22"/>
        <v>121.56359999999998</v>
      </c>
      <c r="H1160" s="2">
        <f t="shared" si="23"/>
        <v>0.53999999999999204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2989.58</v>
      </c>
      <c r="D1165" s="1">
        <f>BILANCA!E188</f>
        <v>12077.15</v>
      </c>
      <c r="E1165" s="1">
        <v>0</v>
      </c>
      <c r="F1165" s="1">
        <v>0</v>
      </c>
      <c r="G1165" s="2">
        <f t="shared" si="22"/>
        <v>4940.1861599999993</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732.64</v>
      </c>
      <c r="D1166" s="1">
        <f>BILANCA!E189</f>
        <v>5638.92</v>
      </c>
      <c r="E1166" s="1">
        <v>0</v>
      </c>
      <c r="F1166" s="1">
        <v>0</v>
      </c>
      <c r="G1166" s="2">
        <f t="shared" si="22"/>
        <v>2197.9178400000001</v>
      </c>
      <c r="H1166" s="2">
        <f t="shared" si="23"/>
        <v>0.43999999999994088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405812.86999999994</v>
      </c>
      <c r="D1214" s="1">
        <f>BILANCA!E237</f>
        <v>496922.08999999997</v>
      </c>
      <c r="E1214" s="1">
        <v>0</v>
      </c>
      <c r="F1214" s="1">
        <v>0</v>
      </c>
      <c r="G1214" s="2">
        <f t="shared" si="22"/>
        <v>323320.77854999999</v>
      </c>
      <c r="H1214" s="2">
        <f t="shared" si="23"/>
        <v>0.22000000003026798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387846.94999999995</v>
      </c>
      <c r="D1215" s="1">
        <f>BILANCA!E238</f>
        <v>451840.62</v>
      </c>
      <c r="E1215" s="1">
        <v>0</v>
      </c>
      <c r="F1215" s="1">
        <v>0</v>
      </c>
      <c r="G1215" s="2">
        <f t="shared" si="22"/>
        <v>299634.54008000001</v>
      </c>
      <c r="H1215" s="2">
        <f t="shared" si="23"/>
        <v>0.43000000005122274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404171.47</v>
      </c>
      <c r="D1216" s="1">
        <f>BILANCA!E239</f>
        <v>468165.14</v>
      </c>
      <c r="E1216" s="1">
        <v>0</v>
      </c>
      <c r="F1216" s="1">
        <v>0</v>
      </c>
      <c r="G1216" s="2">
        <f t="shared" si="22"/>
        <v>312336.90775000001</v>
      </c>
      <c r="H1216" s="2">
        <f t="shared" si="23"/>
        <v>0.60999999998603016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404171.47</v>
      </c>
      <c r="D1217" s="1">
        <f>BILANCA!E240</f>
        <v>468165.14</v>
      </c>
      <c r="E1217" s="1">
        <v>0</v>
      </c>
      <c r="F1217" s="1">
        <v>0</v>
      </c>
      <c r="G1217" s="2">
        <f t="shared" si="22"/>
        <v>313677.40950000001</v>
      </c>
      <c r="H1217" s="2">
        <f t="shared" si="23"/>
        <v>0.60999999998603016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16324.52</v>
      </c>
      <c r="D1219" s="1">
        <f>BILANCA!E242</f>
        <v>16324.52</v>
      </c>
      <c r="E1219" s="1">
        <v>0</v>
      </c>
      <c r="F1219" s="1">
        <v>0</v>
      </c>
      <c r="G1219" s="2">
        <f t="shared" si="22"/>
        <v>11557.76016</v>
      </c>
      <c r="H1219" s="2">
        <f t="shared" si="23"/>
        <v>0.95999999999912689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16324.52</v>
      </c>
      <c r="D1220" s="1">
        <f>BILANCA!E243</f>
        <v>16324.52</v>
      </c>
      <c r="E1220" s="1">
        <v>0</v>
      </c>
      <c r="F1220" s="1">
        <v>0</v>
      </c>
      <c r="G1220" s="2">
        <f t="shared" si="22"/>
        <v>11606.73372</v>
      </c>
      <c r="H1220" s="2">
        <f t="shared" si="23"/>
        <v>0.95999999999912689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17350.75</v>
      </c>
      <c r="D1222" s="1">
        <f>BILANCA!E245</f>
        <v>11074.13</v>
      </c>
      <c r="E1222" s="1">
        <v>0</v>
      </c>
      <c r="F1222" s="1">
        <v>0</v>
      </c>
      <c r="G1222" s="2">
        <f t="shared" si="22"/>
        <v>9440.2633900000001</v>
      </c>
      <c r="H1222" s="2">
        <f t="shared" si="23"/>
        <v>0.37999999999919964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17350.75</v>
      </c>
      <c r="D1223" s="1">
        <f>BILANCA!E246</f>
        <v>11911.48</v>
      </c>
      <c r="E1223" s="1">
        <v>0</v>
      </c>
      <c r="F1223" s="1">
        <v>0</v>
      </c>
      <c r="G1223" s="2">
        <f t="shared" si="22"/>
        <v>9881.6903999999995</v>
      </c>
      <c r="H1223" s="2">
        <f t="shared" si="23"/>
        <v>0.72999999999956344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17350.75</v>
      </c>
      <c r="D1224" s="1">
        <f>BILANCA!E247</f>
        <v>11911.48</v>
      </c>
      <c r="E1224" s="1">
        <v>0</v>
      </c>
      <c r="F1224" s="1">
        <v>0</v>
      </c>
      <c r="G1224" s="2">
        <f t="shared" si="22"/>
        <v>9922.8641099999986</v>
      </c>
      <c r="H1224" s="2">
        <f t="shared" si="23"/>
        <v>0.72999999999956344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837.35</v>
      </c>
      <c r="E1227" s="1">
        <v>0</v>
      </c>
      <c r="F1227" s="1">
        <v>0</v>
      </c>
      <c r="G1227" s="2">
        <f t="shared" si="22"/>
        <v>408.6268</v>
      </c>
      <c r="H1227" s="2">
        <f t="shared" si="23"/>
        <v>0.35000000000002274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837.35</v>
      </c>
      <c r="E1229" s="1">
        <v>0</v>
      </c>
      <c r="F1229" s="1">
        <v>0</v>
      </c>
      <c r="G1229" s="2">
        <f t="shared" si="22"/>
        <v>411.97620000000001</v>
      </c>
      <c r="H1229" s="2">
        <f t="shared" si="23"/>
        <v>0.35000000000002274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615.16999999999996</v>
      </c>
      <c r="D1232" s="1">
        <f>BILANCA!E255</f>
        <v>34007.339999999997</v>
      </c>
      <c r="E1232" s="1">
        <v>0</v>
      </c>
      <c r="F1232" s="1">
        <v>0</v>
      </c>
      <c r="G1232" s="2">
        <f t="shared" si="22"/>
        <v>17088.832649999997</v>
      </c>
      <c r="H1232" s="2">
        <f t="shared" si="23"/>
        <v>0.50999999999646661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14633.85</v>
      </c>
      <c r="D1236" s="1">
        <f>BILANCA!E259</f>
        <v>14633.85</v>
      </c>
      <c r="E1236" s="1">
        <v>0</v>
      </c>
      <c r="F1236" s="1">
        <v>0</v>
      </c>
      <c r="G1236" s="2">
        <f t="shared" si="22"/>
        <v>11107.09215</v>
      </c>
      <c r="H1236" s="2">
        <f t="shared" si="23"/>
        <v>0.2999999999992724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14633.85</v>
      </c>
      <c r="D1237" s="1">
        <f>BILANCA!E260</f>
        <v>14633.85</v>
      </c>
      <c r="E1237" s="1">
        <v>0</v>
      </c>
      <c r="F1237" s="1">
        <v>0</v>
      </c>
      <c r="G1237" s="2">
        <f t="shared" si="22"/>
        <v>11150.993700000001</v>
      </c>
      <c r="H1237" s="2">
        <f t="shared" si="23"/>
        <v>0.2999999999992724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11370.76</v>
      </c>
      <c r="D1241" s="1">
        <f>BILANCA!E265</f>
        <v>65605.23</v>
      </c>
      <c r="E1241" s="1">
        <v>0</v>
      </c>
      <c r="F1241" s="1">
        <v>0</v>
      </c>
      <c r="G1241" s="2">
        <f t="shared" si="22"/>
        <v>36785.954760000001</v>
      </c>
      <c r="H1241" s="2">
        <f t="shared" si="23"/>
        <v>0.46999999999570719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4066.92</v>
      </c>
      <c r="D1244" s="1">
        <f>BILANCA!E268</f>
        <v>41538.71</v>
      </c>
      <c r="E1244" s="1">
        <v>0</v>
      </c>
      <c r="F1244" s="1">
        <v>0</v>
      </c>
      <c r="G1244" s="2">
        <f t="shared" si="24"/>
        <v>22744.672740000002</v>
      </c>
      <c r="H1244" s="2">
        <f t="shared" si="23"/>
        <v>0.37000000000080036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897.55</v>
      </c>
      <c r="E1247" s="1">
        <v>0</v>
      </c>
      <c r="F1247" s="1">
        <v>0</v>
      </c>
      <c r="G1247" s="2">
        <f t="shared" si="24"/>
        <v>473.90640000000002</v>
      </c>
      <c r="H1247" s="2">
        <f t="shared" si="23"/>
        <v>0.45000000000004547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127948.86</v>
      </c>
      <c r="D1264" s="1">
        <f>BILANCA!E288</f>
        <v>145836.39000000001</v>
      </c>
      <c r="E1264" s="1">
        <v>0</v>
      </c>
      <c r="F1264" s="1">
        <v>0</v>
      </c>
      <c r="G1264" s="2">
        <f t="shared" si="24"/>
        <v>117913.68084000002</v>
      </c>
      <c r="H1264" s="2">
        <f t="shared" si="23"/>
        <v>0.53000000001338776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732.64</v>
      </c>
      <c r="D1266" s="1">
        <f>BILANCA!E290</f>
        <v>5638.92</v>
      </c>
      <c r="E1266" s="1">
        <v>0</v>
      </c>
      <c r="F1266" s="1">
        <v>0</v>
      </c>
      <c r="G1266" s="2">
        <f t="shared" si="24"/>
        <v>3398.9658399999998</v>
      </c>
      <c r="H1266" s="2">
        <f t="shared" si="23"/>
        <v>0.43999999999994088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2989.58</v>
      </c>
      <c r="D1278" s="1">
        <f>BILANCA!E302</f>
        <v>12077.15</v>
      </c>
      <c r="E1278" s="1">
        <v>0</v>
      </c>
      <c r="F1278" s="1">
        <v>0</v>
      </c>
      <c r="G1278" s="2">
        <f t="shared" si="24"/>
        <v>8007.4445999999989</v>
      </c>
      <c r="H1278" s="2">
        <f t="shared" si="23"/>
        <v>0.56999999999970896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1432771.82</v>
      </c>
      <c r="D1408" s="1">
        <f>'RAS-funkcijski'!E114</f>
        <v>1881536.1</v>
      </c>
      <c r="E1408" s="1">
        <v>0</v>
      </c>
      <c r="F1408" s="1">
        <v>0</v>
      </c>
      <c r="G1408" s="2">
        <f t="shared" si="24"/>
        <v>571542.84220000007</v>
      </c>
      <c r="H1408" s="2">
        <f t="shared" si="27"/>
        <v>0.28000000002793968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1371204.59</v>
      </c>
      <c r="D1409" s="1">
        <f>'RAS-funkcijski'!E115</f>
        <v>1881536.1</v>
      </c>
      <c r="E1409" s="1">
        <v>0</v>
      </c>
      <c r="F1409" s="1">
        <v>0</v>
      </c>
      <c r="G1409" s="2">
        <f t="shared" si="24"/>
        <v>569904.72369000001</v>
      </c>
      <c r="H1409" s="2">
        <f t="shared" si="27"/>
        <v>0.51000000000931323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1371204.59</v>
      </c>
      <c r="D1411" s="1">
        <f>'RAS-funkcijski'!E117</f>
        <v>1881536.1</v>
      </c>
      <c r="E1411" s="1">
        <v>0</v>
      </c>
      <c r="F1411" s="1">
        <v>0</v>
      </c>
      <c r="G1411" s="2">
        <f t="shared" si="24"/>
        <v>580173.27727000008</v>
      </c>
      <c r="H1411" s="2">
        <f t="shared" si="27"/>
        <v>0.51000000000931323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61567.23</v>
      </c>
      <c r="D1420" s="1">
        <f>'RAS-funkcijski'!E126</f>
        <v>0</v>
      </c>
      <c r="E1420" s="1">
        <v>0</v>
      </c>
      <c r="F1420" s="1">
        <v>0</v>
      </c>
      <c r="G1420" s="2">
        <f t="shared" si="24"/>
        <v>7511.2020600000005</v>
      </c>
      <c r="H1420" s="2">
        <f t="shared" si="27"/>
        <v>0.23000000000320142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1432771.82</v>
      </c>
      <c r="D1435" s="13">
        <f>'RAS-funkcijski'!E141</f>
        <v>1881536.1</v>
      </c>
      <c r="E1435" s="13">
        <v>0</v>
      </c>
      <c r="F1435" s="13">
        <v>0</v>
      </c>
      <c r="G1435" s="14">
        <f t="shared" si="24"/>
        <v>711830.63074000017</v>
      </c>
      <c r="H1435" s="14">
        <f t="shared" si="27"/>
        <v>0.28000000002793968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121818.5</v>
      </c>
      <c r="D1480" s="6"/>
      <c r="E1480" s="6">
        <v>0</v>
      </c>
      <c r="F1480" s="6">
        <v>0</v>
      </c>
      <c r="G1480" s="7">
        <f t="shared" ref="G1480:G1580" si="34">B1480/1000*C1480</f>
        <v>121.8185</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1964838.2000000002</v>
      </c>
      <c r="D1481" s="1">
        <v>0</v>
      </c>
      <c r="E1481" s="1">
        <v>0</v>
      </c>
      <c r="F1481" s="1">
        <v>0</v>
      </c>
      <c r="G1481" s="2">
        <f t="shared" si="34"/>
        <v>3929.6764000000003</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1893471.6900000002</v>
      </c>
      <c r="D1483" s="1">
        <v>0</v>
      </c>
      <c r="E1483" s="1">
        <v>0</v>
      </c>
      <c r="F1483" s="1">
        <v>0</v>
      </c>
      <c r="G1483" s="2">
        <f t="shared" si="34"/>
        <v>7573.8867600000012</v>
      </c>
      <c r="H1483" s="2">
        <f t="shared" si="35"/>
        <v>0.30999999982304871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1613109.26</v>
      </c>
      <c r="D1484" s="1">
        <v>0</v>
      </c>
      <c r="E1484" s="1">
        <v>0</v>
      </c>
      <c r="F1484" s="1">
        <v>0</v>
      </c>
      <c r="G1484" s="2">
        <f t="shared" si="34"/>
        <v>8065.5463</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270217.83</v>
      </c>
      <c r="D1485" s="1">
        <v>0</v>
      </c>
      <c r="E1485" s="1">
        <v>0</v>
      </c>
      <c r="F1485" s="1">
        <v>0</v>
      </c>
      <c r="G1485" s="2">
        <f t="shared" si="34"/>
        <v>1621.3069800000001</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129.52000000000001</v>
      </c>
      <c r="D1486" s="1">
        <v>0</v>
      </c>
      <c r="E1486" s="1">
        <v>0</v>
      </c>
      <c r="F1486" s="1">
        <v>0</v>
      </c>
      <c r="G1486" s="2">
        <f t="shared" si="34"/>
        <v>0.90664000000000011</v>
      </c>
      <c r="H1486" s="2">
        <f t="shared" si="35"/>
        <v>0.47999999999998977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10015.08</v>
      </c>
      <c r="D1491" s="1">
        <v>0</v>
      </c>
      <c r="E1491" s="1">
        <v>0</v>
      </c>
      <c r="F1491" s="1">
        <v>0</v>
      </c>
      <c r="G1491" s="2">
        <f t="shared" si="34"/>
        <v>120.18096</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71366.509999999995</v>
      </c>
      <c r="D1492" s="1">
        <v>0</v>
      </c>
      <c r="E1492" s="1">
        <v>0</v>
      </c>
      <c r="F1492" s="1">
        <v>0</v>
      </c>
      <c r="G1492" s="2">
        <f t="shared" si="34"/>
        <v>927.7646299999999</v>
      </c>
      <c r="H1492" s="2">
        <f t="shared" si="35"/>
        <v>0.49000000000523869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1935181.3900000001</v>
      </c>
      <c r="D1499" s="1">
        <v>0</v>
      </c>
      <c r="E1499" s="1">
        <v>0</v>
      </c>
      <c r="F1499" s="1">
        <v>0</v>
      </c>
      <c r="G1499" s="2">
        <f t="shared" si="34"/>
        <v>38703.627800000002</v>
      </c>
      <c r="H1499" s="2">
        <f t="shared" si="35"/>
        <v>0.39000000013038516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1867883.81</v>
      </c>
      <c r="D1501" s="1">
        <v>0</v>
      </c>
      <c r="E1501" s="1">
        <v>0</v>
      </c>
      <c r="F1501" s="1">
        <v>0</v>
      </c>
      <c r="G1501" s="2">
        <f t="shared" si="34"/>
        <v>41093.44382</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1611410.71</v>
      </c>
      <c r="D1502" s="1">
        <v>0</v>
      </c>
      <c r="E1502" s="1">
        <v>0</v>
      </c>
      <c r="F1502" s="1">
        <v>0</v>
      </c>
      <c r="G1502" s="2">
        <f t="shared" si="34"/>
        <v>37062.446329999999</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255519.05</v>
      </c>
      <c r="D1503" s="1">
        <v>0</v>
      </c>
      <c r="E1503" s="1">
        <v>0</v>
      </c>
      <c r="F1503" s="1">
        <v>0</v>
      </c>
      <c r="G1503" s="2">
        <f t="shared" si="34"/>
        <v>6132.4571999999998</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26.54</v>
      </c>
      <c r="D1504" s="1">
        <v>0</v>
      </c>
      <c r="E1504" s="1">
        <v>0</v>
      </c>
      <c r="F1504" s="1">
        <v>0</v>
      </c>
      <c r="G1504" s="2">
        <f t="shared" si="34"/>
        <v>0.66349999999999998</v>
      </c>
      <c r="H1504" s="2">
        <f t="shared" si="35"/>
        <v>0.46000000000000085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927.51</v>
      </c>
      <c r="D1509" s="1">
        <v>0</v>
      </c>
      <c r="E1509" s="1">
        <v>0</v>
      </c>
      <c r="F1509" s="1">
        <v>0</v>
      </c>
      <c r="G1509" s="2">
        <f t="shared" si="34"/>
        <v>27.825299999999999</v>
      </c>
      <c r="H1509" s="2">
        <f t="shared" si="35"/>
        <v>0.49000000000000909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67297.58</v>
      </c>
      <c r="D1510" s="1">
        <v>0</v>
      </c>
      <c r="E1510" s="1">
        <v>0</v>
      </c>
      <c r="F1510" s="1">
        <v>0</v>
      </c>
      <c r="G1510" s="2">
        <f t="shared" si="34"/>
        <v>2086.22498</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151475.31000000006</v>
      </c>
      <c r="D1517" s="1">
        <v>0</v>
      </c>
      <c r="E1517" s="1">
        <v>0</v>
      </c>
      <c r="F1517" s="1">
        <v>0</v>
      </c>
      <c r="G1517" s="2">
        <f t="shared" si="34"/>
        <v>5756.0617800000018</v>
      </c>
      <c r="H1517" s="2">
        <f t="shared" si="35"/>
        <v>0.31000000005587935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151475.31000000003</v>
      </c>
      <c r="D1576" s="1">
        <v>0</v>
      </c>
      <c r="E1576" s="1">
        <v>0</v>
      </c>
      <c r="F1576" s="1">
        <v>0</v>
      </c>
      <c r="G1576" s="2">
        <f t="shared" si="34"/>
        <v>14693.105070000003</v>
      </c>
      <c r="H1576" s="2">
        <f t="shared" si="35"/>
        <v>0.31000000002677552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145836.39000000001</v>
      </c>
      <c r="D1578" s="1">
        <v>0</v>
      </c>
      <c r="E1578" s="1">
        <v>0</v>
      </c>
      <c r="F1578" s="1">
        <v>0</v>
      </c>
      <c r="G1578" s="2">
        <f t="shared" si="34"/>
        <v>14437.802610000002</v>
      </c>
      <c r="H1578" s="2">
        <f t="shared" si="35"/>
        <v>0.39000000001396984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5638.92</v>
      </c>
      <c r="D1579" s="1">
        <v>0</v>
      </c>
      <c r="E1579" s="1">
        <v>0</v>
      </c>
      <c r="F1579" s="1">
        <v>0</v>
      </c>
      <c r="G1579" s="2">
        <f t="shared" si="34"/>
        <v>563.89200000000005</v>
      </c>
      <c r="H1579" s="2">
        <f t="shared" si="35"/>
        <v>7.999999999992724E-2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2" t="s">
        <v>3319</v>
      </c>
      <c r="B1" s="382"/>
      <c r="C1" s="382"/>
    </row>
    <row r="2" spans="1:17" ht="33" customHeight="1" x14ac:dyDescent="0.25">
      <c r="A2" s="383" t="s">
        <v>3320</v>
      </c>
      <c r="B2" s="384"/>
      <c r="C2" s="376"/>
      <c r="D2" s="4"/>
      <c r="E2" s="4"/>
      <c r="F2" s="4"/>
      <c r="G2" s="4"/>
      <c r="H2" s="4"/>
      <c r="I2" s="4"/>
      <c r="J2" s="4"/>
      <c r="K2" s="4"/>
      <c r="L2" s="4"/>
      <c r="M2" s="4"/>
      <c r="N2" s="4"/>
      <c r="O2" s="4"/>
      <c r="P2" s="4"/>
      <c r="Q2" s="4"/>
    </row>
    <row r="3" spans="1:17" ht="18.75" customHeight="1" x14ac:dyDescent="0.25">
      <c r="A3" s="304" t="s">
        <v>3321</v>
      </c>
      <c r="B3" s="385" t="s">
        <v>3322</v>
      </c>
      <c r="C3" s="376"/>
      <c r="D3" s="4"/>
      <c r="E3" s="4"/>
      <c r="F3" s="4"/>
      <c r="G3" s="4"/>
      <c r="H3" s="4"/>
      <c r="I3" s="4"/>
      <c r="J3" s="4"/>
      <c r="K3" s="4"/>
      <c r="L3" s="4"/>
      <c r="M3" s="4"/>
      <c r="N3" s="4"/>
      <c r="O3" s="4"/>
      <c r="P3" s="4"/>
      <c r="Q3" s="4"/>
    </row>
    <row r="4" spans="1:17" ht="37.5" hidden="1" customHeight="1" x14ac:dyDescent="0.25">
      <c r="A4" s="305" t="s">
        <v>3323</v>
      </c>
      <c r="B4" s="375" t="s">
        <v>3324</v>
      </c>
      <c r="C4" s="376"/>
      <c r="D4" s="4"/>
      <c r="E4" s="4"/>
      <c r="F4" s="4"/>
      <c r="G4" s="4"/>
      <c r="H4" s="4"/>
      <c r="I4" s="4"/>
      <c r="J4" s="4"/>
      <c r="K4" s="4"/>
      <c r="L4" s="4"/>
      <c r="M4" s="4"/>
      <c r="N4" s="4"/>
      <c r="O4" s="4"/>
      <c r="P4" s="4"/>
      <c r="Q4" s="4"/>
    </row>
    <row r="5" spans="1:17" ht="48" hidden="1" customHeight="1" x14ac:dyDescent="0.25">
      <c r="A5" s="305" t="s">
        <v>3323</v>
      </c>
      <c r="B5" s="375" t="s">
        <v>3325</v>
      </c>
      <c r="C5" s="376"/>
      <c r="D5" s="4"/>
      <c r="E5" s="4"/>
      <c r="F5" s="4"/>
      <c r="G5" s="4"/>
      <c r="H5" s="4"/>
      <c r="I5" s="4"/>
      <c r="J5" s="4"/>
      <c r="K5" s="4"/>
      <c r="L5" s="4"/>
      <c r="M5" s="4"/>
      <c r="N5" s="4"/>
      <c r="O5" s="4"/>
      <c r="P5" s="4"/>
      <c r="Q5" s="4"/>
    </row>
    <row r="6" spans="1:17" ht="59.25" hidden="1" customHeight="1" x14ac:dyDescent="0.25">
      <c r="A6" s="305" t="s">
        <v>3323</v>
      </c>
      <c r="B6" s="375" t="s">
        <v>3326</v>
      </c>
      <c r="C6" s="376"/>
      <c r="D6" s="4"/>
      <c r="E6" s="4"/>
      <c r="F6" s="4"/>
      <c r="G6" s="4"/>
      <c r="H6" s="4"/>
      <c r="I6" s="4"/>
      <c r="J6" s="4"/>
      <c r="K6" s="4"/>
      <c r="L6" s="4"/>
      <c r="M6" s="4"/>
      <c r="N6" s="4"/>
      <c r="O6" s="4"/>
      <c r="P6" s="4"/>
      <c r="Q6" s="4"/>
    </row>
    <row r="7" spans="1:17" ht="48" hidden="1" customHeight="1" x14ac:dyDescent="0.25">
      <c r="A7" s="305" t="s">
        <v>3327</v>
      </c>
      <c r="B7" s="375" t="s">
        <v>3328</v>
      </c>
      <c r="C7" s="376"/>
      <c r="D7" s="4"/>
      <c r="E7" s="4"/>
      <c r="F7" s="4"/>
      <c r="G7" s="4"/>
      <c r="H7" s="4"/>
      <c r="I7" s="4"/>
      <c r="J7" s="4"/>
      <c r="K7" s="4"/>
      <c r="L7" s="4"/>
      <c r="M7" s="4"/>
      <c r="N7" s="4"/>
      <c r="O7" s="4"/>
      <c r="P7" s="4"/>
      <c r="Q7" s="4"/>
    </row>
    <row r="8" spans="1:17" ht="41.25" hidden="1" customHeight="1" x14ac:dyDescent="0.25">
      <c r="A8" s="305" t="s">
        <v>3329</v>
      </c>
      <c r="B8" s="375" t="s">
        <v>3330</v>
      </c>
      <c r="C8" s="376"/>
      <c r="D8" s="4"/>
      <c r="E8" s="4"/>
      <c r="F8" s="4"/>
      <c r="G8" s="4"/>
      <c r="H8" s="4"/>
      <c r="I8" s="4"/>
      <c r="J8" s="4"/>
      <c r="K8" s="4"/>
      <c r="L8" s="4"/>
      <c r="M8" s="4"/>
      <c r="N8" s="4"/>
      <c r="O8" s="4"/>
      <c r="P8" s="4"/>
      <c r="Q8" s="4"/>
    </row>
    <row r="9" spans="1:17" ht="59.25" hidden="1" customHeight="1" x14ac:dyDescent="0.25">
      <c r="A9" s="305" t="s">
        <v>3331</v>
      </c>
      <c r="B9" s="375" t="s">
        <v>3332</v>
      </c>
      <c r="C9" s="376"/>
      <c r="D9" s="4"/>
      <c r="E9" s="4"/>
      <c r="F9" s="4"/>
      <c r="G9" s="4"/>
      <c r="H9" s="4"/>
      <c r="I9" s="4"/>
      <c r="J9" s="4"/>
      <c r="K9" s="4"/>
      <c r="L9" s="4"/>
      <c r="M9" s="4"/>
      <c r="N9" s="4"/>
      <c r="O9" s="4"/>
      <c r="P9" s="4"/>
      <c r="Q9" s="4"/>
    </row>
    <row r="10" spans="1:17" ht="61.5" hidden="1" customHeight="1" x14ac:dyDescent="0.25">
      <c r="A10" s="305" t="s">
        <v>3331</v>
      </c>
      <c r="B10" s="375" t="s">
        <v>3333</v>
      </c>
      <c r="C10" s="376"/>
      <c r="D10" s="4"/>
      <c r="E10" s="4"/>
      <c r="F10" s="4"/>
      <c r="G10" s="4"/>
      <c r="H10" s="4"/>
      <c r="I10" s="4"/>
      <c r="J10" s="4"/>
      <c r="K10" s="4"/>
      <c r="L10" s="4"/>
      <c r="M10" s="4"/>
      <c r="N10" s="4"/>
      <c r="O10" s="4"/>
      <c r="P10" s="4"/>
      <c r="Q10" s="4"/>
    </row>
    <row r="11" spans="1:17" ht="43.5" hidden="1" customHeight="1" x14ac:dyDescent="0.25">
      <c r="A11" s="305" t="s">
        <v>3331</v>
      </c>
      <c r="B11" s="375" t="s">
        <v>3334</v>
      </c>
      <c r="C11" s="376"/>
      <c r="D11" s="4"/>
      <c r="E11" s="4"/>
      <c r="F11" s="4"/>
      <c r="G11" s="4"/>
      <c r="H11" s="4"/>
      <c r="I11" s="4"/>
      <c r="J11" s="4"/>
      <c r="K11" s="4"/>
      <c r="L11" s="4"/>
      <c r="M11" s="4"/>
      <c r="N11" s="4"/>
      <c r="O11" s="4"/>
      <c r="P11" s="4"/>
      <c r="Q11" s="4"/>
    </row>
    <row r="12" spans="1:17" ht="27.75" hidden="1" customHeight="1" x14ac:dyDescent="0.25">
      <c r="A12" s="305" t="s">
        <v>3335</v>
      </c>
      <c r="B12" s="375" t="s">
        <v>3336</v>
      </c>
      <c r="C12" s="376"/>
      <c r="D12" s="4"/>
      <c r="E12" s="4"/>
      <c r="F12" s="4"/>
      <c r="G12" s="4"/>
      <c r="H12" s="4"/>
      <c r="I12" s="4"/>
      <c r="J12" s="4"/>
      <c r="K12" s="4"/>
      <c r="L12" s="4"/>
      <c r="M12" s="4"/>
      <c r="N12" s="4"/>
      <c r="O12" s="4"/>
      <c r="P12" s="4"/>
      <c r="Q12" s="4"/>
    </row>
    <row r="13" spans="1:17" ht="27.75" hidden="1" customHeight="1" x14ac:dyDescent="0.25">
      <c r="A13" s="305" t="s">
        <v>3337</v>
      </c>
      <c r="B13" s="375" t="s">
        <v>3338</v>
      </c>
      <c r="C13" s="376"/>
      <c r="D13" s="4"/>
      <c r="E13" s="4"/>
      <c r="F13" s="4"/>
      <c r="G13" s="4"/>
      <c r="H13" s="4"/>
      <c r="I13" s="4"/>
      <c r="J13" s="4"/>
      <c r="K13" s="4"/>
      <c r="L13" s="4"/>
      <c r="M13" s="4"/>
      <c r="N13" s="4"/>
      <c r="O13" s="4"/>
      <c r="P13" s="4"/>
      <c r="Q13" s="4"/>
    </row>
    <row r="14" spans="1:17" ht="45.75" hidden="1" customHeight="1" x14ac:dyDescent="0.25">
      <c r="A14" s="305" t="s">
        <v>3339</v>
      </c>
      <c r="B14" s="375" t="s">
        <v>3340</v>
      </c>
      <c r="C14" s="376"/>
      <c r="D14" s="4"/>
      <c r="E14" s="4"/>
      <c r="F14" s="4"/>
      <c r="G14" s="4"/>
      <c r="H14" s="4"/>
      <c r="I14" s="4"/>
      <c r="J14" s="4"/>
      <c r="K14" s="4"/>
      <c r="L14" s="4"/>
      <c r="M14" s="4"/>
      <c r="N14" s="4"/>
      <c r="O14" s="4"/>
      <c r="P14" s="4"/>
      <c r="Q14" s="4"/>
    </row>
    <row r="15" spans="1:17" ht="45.75" hidden="1" customHeight="1" x14ac:dyDescent="0.25">
      <c r="A15" s="305" t="s">
        <v>3341</v>
      </c>
      <c r="B15" s="375" t="s">
        <v>3342</v>
      </c>
      <c r="C15" s="376"/>
      <c r="D15" s="4"/>
      <c r="E15" s="4"/>
      <c r="F15" s="4"/>
      <c r="G15" s="4"/>
      <c r="H15" s="4"/>
      <c r="I15" s="4"/>
      <c r="J15" s="4"/>
      <c r="K15" s="4"/>
      <c r="L15" s="4"/>
      <c r="M15" s="4"/>
      <c r="N15" s="4"/>
      <c r="O15" s="4"/>
      <c r="P15" s="4"/>
      <c r="Q15" s="4"/>
    </row>
    <row r="16" spans="1:17" ht="51" hidden="1" customHeight="1" x14ac:dyDescent="0.25">
      <c r="A16" s="305" t="s">
        <v>3343</v>
      </c>
      <c r="B16" s="375" t="s">
        <v>3344</v>
      </c>
      <c r="C16" s="376"/>
      <c r="D16" s="4"/>
      <c r="E16" s="4"/>
      <c r="F16" s="4"/>
      <c r="G16" s="4"/>
      <c r="H16" s="4"/>
      <c r="I16" s="4"/>
      <c r="J16" s="4"/>
      <c r="K16" s="4"/>
      <c r="L16" s="4"/>
      <c r="M16" s="4"/>
      <c r="N16" s="4"/>
      <c r="O16" s="4"/>
      <c r="P16" s="4"/>
      <c r="Q16" s="4"/>
    </row>
    <row r="17" spans="1:17" ht="27.75" hidden="1" customHeight="1" x14ac:dyDescent="0.25">
      <c r="A17" s="305" t="s">
        <v>3345</v>
      </c>
      <c r="B17" s="375" t="s">
        <v>3346</v>
      </c>
      <c r="C17" s="376"/>
      <c r="D17" s="4"/>
      <c r="E17" s="4"/>
      <c r="F17" s="4"/>
      <c r="G17" s="4"/>
      <c r="H17" s="4"/>
      <c r="I17" s="4"/>
      <c r="J17" s="4"/>
      <c r="K17" s="4"/>
      <c r="L17" s="4"/>
      <c r="M17" s="4"/>
      <c r="N17" s="4"/>
      <c r="O17" s="4"/>
      <c r="P17" s="4"/>
      <c r="Q17" s="4"/>
    </row>
    <row r="18" spans="1:17" ht="27.75" hidden="1" customHeight="1" x14ac:dyDescent="0.25">
      <c r="A18" s="305" t="s">
        <v>3347</v>
      </c>
      <c r="B18" s="375" t="s">
        <v>3348</v>
      </c>
      <c r="C18" s="376"/>
      <c r="D18" s="4"/>
      <c r="E18" s="4"/>
      <c r="F18" s="4"/>
      <c r="G18" s="4"/>
      <c r="H18" s="4"/>
      <c r="I18" s="4"/>
      <c r="J18" s="4"/>
      <c r="K18" s="4"/>
      <c r="L18" s="4"/>
      <c r="M18" s="4"/>
      <c r="N18" s="4"/>
      <c r="O18" s="4"/>
      <c r="P18" s="4"/>
      <c r="Q18" s="4"/>
    </row>
    <row r="19" spans="1:17" ht="45" hidden="1" customHeight="1" x14ac:dyDescent="0.25">
      <c r="A19" s="305" t="s">
        <v>3347</v>
      </c>
      <c r="B19" s="375" t="s">
        <v>3349</v>
      </c>
      <c r="C19" s="376"/>
      <c r="D19" s="4"/>
      <c r="E19" s="4"/>
      <c r="F19" s="4"/>
      <c r="G19" s="4"/>
      <c r="H19" s="4"/>
      <c r="I19" s="4"/>
      <c r="J19" s="4"/>
      <c r="K19" s="4"/>
      <c r="L19" s="4"/>
      <c r="M19" s="4"/>
      <c r="N19" s="4"/>
      <c r="O19" s="4"/>
      <c r="P19" s="4"/>
      <c r="Q19" s="4"/>
    </row>
    <row r="20" spans="1:17" ht="45" hidden="1" customHeight="1" x14ac:dyDescent="0.25">
      <c r="A20" s="305" t="s">
        <v>3350</v>
      </c>
      <c r="B20" s="375" t="s">
        <v>3351</v>
      </c>
      <c r="C20" s="376"/>
      <c r="D20" s="4"/>
      <c r="E20" s="4"/>
      <c r="F20" s="4"/>
      <c r="G20" s="4"/>
      <c r="H20" s="4"/>
      <c r="I20" s="4"/>
      <c r="J20" s="4"/>
      <c r="K20" s="4"/>
      <c r="L20" s="4"/>
      <c r="M20" s="4"/>
      <c r="N20" s="4"/>
      <c r="O20" s="4"/>
      <c r="P20" s="4"/>
      <c r="Q20" s="4"/>
    </row>
    <row r="21" spans="1:17" ht="30" hidden="1" customHeight="1" x14ac:dyDescent="0.25">
      <c r="A21" s="305" t="s">
        <v>3352</v>
      </c>
      <c r="B21" s="375" t="s">
        <v>3353</v>
      </c>
      <c r="C21" s="376"/>
      <c r="D21" s="4"/>
      <c r="E21" s="4"/>
      <c r="F21" s="4"/>
      <c r="G21" s="4"/>
      <c r="H21" s="4"/>
      <c r="I21" s="4"/>
      <c r="J21" s="4"/>
      <c r="K21" s="4"/>
      <c r="L21" s="4"/>
      <c r="M21" s="4"/>
      <c r="N21" s="4"/>
      <c r="O21" s="4"/>
      <c r="P21" s="4"/>
      <c r="Q21" s="4"/>
    </row>
    <row r="22" spans="1:17" ht="30" hidden="1" customHeight="1" x14ac:dyDescent="0.25">
      <c r="A22" s="305" t="s">
        <v>3354</v>
      </c>
      <c r="B22" s="375" t="s">
        <v>3355</v>
      </c>
      <c r="C22" s="376"/>
      <c r="D22" s="4"/>
      <c r="E22" s="4"/>
      <c r="F22" s="4"/>
      <c r="G22" s="4"/>
      <c r="H22" s="4"/>
      <c r="I22" s="4"/>
      <c r="J22" s="4"/>
      <c r="K22" s="4"/>
      <c r="L22" s="4"/>
      <c r="M22" s="4"/>
      <c r="N22" s="4"/>
      <c r="O22" s="4"/>
      <c r="P22" s="4"/>
      <c r="Q22" s="4"/>
    </row>
    <row r="23" spans="1:17" ht="30" hidden="1" customHeight="1" x14ac:dyDescent="0.25">
      <c r="A23" s="305" t="s">
        <v>3356</v>
      </c>
      <c r="B23" s="375" t="s">
        <v>3357</v>
      </c>
      <c r="C23" s="376"/>
      <c r="D23" s="4"/>
      <c r="E23" s="4"/>
      <c r="F23" s="4"/>
      <c r="G23" s="4"/>
      <c r="H23" s="4"/>
      <c r="I23" s="4"/>
      <c r="J23" s="4"/>
      <c r="K23" s="4"/>
      <c r="L23" s="4"/>
      <c r="M23" s="4"/>
      <c r="N23" s="4"/>
      <c r="O23" s="4"/>
      <c r="P23" s="4"/>
      <c r="Q23" s="4"/>
    </row>
    <row r="24" spans="1:17" ht="30" hidden="1" customHeight="1" x14ac:dyDescent="0.25">
      <c r="A24" s="305" t="s">
        <v>3358</v>
      </c>
      <c r="B24" s="375" t="s">
        <v>3359</v>
      </c>
      <c r="C24" s="376"/>
      <c r="D24" s="4"/>
      <c r="E24" s="4"/>
      <c r="F24" s="4"/>
      <c r="G24" s="4"/>
      <c r="H24" s="4"/>
      <c r="I24" s="4"/>
      <c r="J24" s="4"/>
      <c r="K24" s="4"/>
      <c r="L24" s="4"/>
      <c r="M24" s="4"/>
      <c r="N24" s="4"/>
      <c r="O24" s="4"/>
      <c r="P24" s="4"/>
      <c r="Q24" s="4"/>
    </row>
    <row r="25" spans="1:17" ht="30" hidden="1" customHeight="1" x14ac:dyDescent="0.25">
      <c r="A25" s="305" t="s">
        <v>3360</v>
      </c>
      <c r="B25" s="375" t="s">
        <v>3361</v>
      </c>
      <c r="C25" s="376"/>
      <c r="D25" s="4"/>
      <c r="E25" s="4"/>
      <c r="F25" s="4"/>
      <c r="G25" s="4"/>
      <c r="H25" s="4"/>
      <c r="I25" s="4"/>
      <c r="J25" s="4"/>
      <c r="K25" s="4"/>
      <c r="L25" s="4"/>
      <c r="M25" s="4"/>
      <c r="N25" s="4"/>
      <c r="O25" s="4"/>
      <c r="P25" s="4"/>
      <c r="Q25" s="4"/>
    </row>
    <row r="26" spans="1:17" ht="30" hidden="1" customHeight="1" x14ac:dyDescent="0.25">
      <c r="A26" s="305" t="s">
        <v>3362</v>
      </c>
      <c r="B26" s="375" t="s">
        <v>3363</v>
      </c>
      <c r="C26" s="376"/>
      <c r="D26" s="4"/>
      <c r="E26" s="4"/>
      <c r="F26" s="4"/>
      <c r="G26" s="4"/>
      <c r="H26" s="4"/>
      <c r="I26" s="4"/>
      <c r="J26" s="4"/>
      <c r="K26" s="4"/>
      <c r="L26" s="4"/>
      <c r="M26" s="4"/>
      <c r="N26" s="4"/>
      <c r="O26" s="4"/>
      <c r="P26" s="4"/>
      <c r="Q26" s="4"/>
    </row>
    <row r="27" spans="1:17" ht="70.5" hidden="1" customHeight="1" x14ac:dyDescent="0.25">
      <c r="A27" s="305" t="s">
        <v>3364</v>
      </c>
      <c r="B27" s="375" t="s">
        <v>3365</v>
      </c>
      <c r="C27" s="376"/>
      <c r="D27" s="4"/>
      <c r="E27" s="4"/>
      <c r="F27" s="4"/>
      <c r="G27" s="4"/>
      <c r="H27" s="4"/>
      <c r="I27" s="4"/>
      <c r="J27" s="4"/>
      <c r="K27" s="4"/>
      <c r="L27" s="4"/>
      <c r="M27" s="4"/>
      <c r="N27" s="4"/>
      <c r="O27" s="4"/>
      <c r="P27" s="4"/>
      <c r="Q27" s="4"/>
    </row>
    <row r="28" spans="1:17" ht="48" hidden="1" customHeight="1" x14ac:dyDescent="0.25">
      <c r="A28" s="305" t="s">
        <v>3366</v>
      </c>
      <c r="B28" s="375" t="s">
        <v>3367</v>
      </c>
      <c r="C28" s="376"/>
      <c r="D28" s="4"/>
      <c r="E28" s="4"/>
      <c r="F28" s="4"/>
      <c r="G28" s="4"/>
      <c r="H28" s="4"/>
      <c r="I28" s="4"/>
      <c r="J28" s="4"/>
      <c r="K28" s="4"/>
      <c r="L28" s="4"/>
      <c r="M28" s="4"/>
      <c r="N28" s="4"/>
      <c r="O28" s="4"/>
      <c r="P28" s="4"/>
      <c r="Q28" s="4"/>
    </row>
    <row r="29" spans="1:17" ht="100.5" hidden="1" customHeight="1" x14ac:dyDescent="0.25">
      <c r="A29" s="305" t="s">
        <v>3368</v>
      </c>
      <c r="B29" s="375" t="s">
        <v>3369</v>
      </c>
      <c r="C29" s="376"/>
      <c r="D29" s="4"/>
      <c r="E29" s="4"/>
      <c r="F29" s="4"/>
      <c r="G29" s="4"/>
      <c r="H29" s="4"/>
      <c r="I29" s="4"/>
      <c r="J29" s="4"/>
      <c r="K29" s="4"/>
      <c r="L29" s="4"/>
      <c r="M29" s="4"/>
      <c r="N29" s="4"/>
      <c r="O29" s="4"/>
      <c r="P29" s="4"/>
      <c r="Q29" s="4"/>
    </row>
    <row r="30" spans="1:17" ht="45" hidden="1" customHeight="1" x14ac:dyDescent="0.25">
      <c r="A30" s="305" t="s">
        <v>3370</v>
      </c>
      <c r="B30" s="375" t="s">
        <v>3371</v>
      </c>
      <c r="C30" s="376"/>
      <c r="D30" s="4"/>
      <c r="E30" s="4"/>
      <c r="F30" s="4"/>
      <c r="G30" s="4"/>
      <c r="H30" s="4"/>
      <c r="I30" s="4"/>
      <c r="J30" s="4"/>
      <c r="K30" s="4"/>
      <c r="L30" s="4"/>
      <c r="M30" s="4"/>
      <c r="N30" s="4"/>
      <c r="O30" s="4"/>
      <c r="P30" s="4"/>
      <c r="Q30" s="4"/>
    </row>
    <row r="31" spans="1:17" ht="45" hidden="1" customHeight="1" x14ac:dyDescent="0.25">
      <c r="A31" s="305" t="s">
        <v>3372</v>
      </c>
      <c r="B31" s="375" t="s">
        <v>3373</v>
      </c>
      <c r="C31" s="376"/>
      <c r="D31" s="4"/>
      <c r="E31" s="4"/>
      <c r="F31" s="4"/>
      <c r="G31" s="4"/>
      <c r="H31" s="4"/>
      <c r="I31" s="4"/>
      <c r="J31" s="4"/>
      <c r="K31" s="4"/>
      <c r="L31" s="4"/>
      <c r="M31" s="4"/>
      <c r="N31" s="4"/>
      <c r="O31" s="4"/>
      <c r="P31" s="4"/>
      <c r="Q31" s="4"/>
    </row>
    <row r="32" spans="1:17" ht="45" hidden="1" customHeight="1" x14ac:dyDescent="0.25">
      <c r="A32" s="305" t="s">
        <v>3374</v>
      </c>
      <c r="B32" s="375" t="s">
        <v>3375</v>
      </c>
      <c r="C32" s="376"/>
      <c r="D32" s="4"/>
      <c r="E32" s="4"/>
      <c r="F32" s="4"/>
      <c r="G32" s="4"/>
      <c r="H32" s="4"/>
      <c r="I32" s="4"/>
      <c r="J32" s="4"/>
      <c r="K32" s="4"/>
      <c r="L32" s="4"/>
      <c r="M32" s="4"/>
      <c r="N32" s="4"/>
      <c r="O32" s="4"/>
      <c r="P32" s="4"/>
      <c r="Q32" s="4"/>
    </row>
    <row r="33" spans="1:17" ht="72" hidden="1" customHeight="1" x14ac:dyDescent="0.25">
      <c r="A33" s="305" t="s">
        <v>3376</v>
      </c>
      <c r="B33" s="375" t="s">
        <v>3377</v>
      </c>
      <c r="C33" s="376"/>
      <c r="D33" s="4"/>
      <c r="E33" s="4"/>
      <c r="F33" s="4"/>
      <c r="G33" s="4"/>
      <c r="H33" s="4"/>
      <c r="I33" s="4"/>
      <c r="J33" s="4"/>
      <c r="K33" s="4"/>
      <c r="L33" s="4"/>
      <c r="M33" s="4"/>
      <c r="N33" s="4"/>
      <c r="O33" s="4"/>
      <c r="P33" s="4"/>
      <c r="Q33" s="4"/>
    </row>
    <row r="34" spans="1:17" ht="79.5" hidden="1" customHeight="1" x14ac:dyDescent="0.25">
      <c r="A34" s="305" t="s">
        <v>3378</v>
      </c>
      <c r="B34" s="375" t="s">
        <v>3379</v>
      </c>
      <c r="C34" s="376"/>
      <c r="D34" s="4"/>
      <c r="E34" s="4"/>
      <c r="F34" s="4"/>
      <c r="G34" s="4"/>
      <c r="H34" s="4"/>
      <c r="I34" s="4"/>
      <c r="J34" s="4"/>
      <c r="K34" s="4"/>
      <c r="L34" s="4"/>
      <c r="M34" s="4"/>
      <c r="N34" s="4"/>
      <c r="O34" s="4"/>
      <c r="P34" s="4"/>
      <c r="Q34" s="4"/>
    </row>
    <row r="35" spans="1:17" ht="70.5" hidden="1" customHeight="1" x14ac:dyDescent="0.25">
      <c r="A35" s="305" t="s">
        <v>3380</v>
      </c>
      <c r="B35" s="375" t="s">
        <v>3381</v>
      </c>
      <c r="C35" s="376"/>
      <c r="D35" s="4"/>
      <c r="E35" s="4"/>
      <c r="F35" s="4"/>
      <c r="G35" s="4"/>
      <c r="H35" s="4"/>
      <c r="I35" s="4"/>
      <c r="J35" s="4"/>
      <c r="K35" s="4"/>
      <c r="L35" s="4"/>
      <c r="M35" s="4"/>
      <c r="N35" s="4"/>
      <c r="O35" s="4"/>
      <c r="P35" s="4"/>
      <c r="Q35" s="4"/>
    </row>
    <row r="36" spans="1:17" ht="45.75" hidden="1" customHeight="1" x14ac:dyDescent="0.25">
      <c r="A36" s="305" t="s">
        <v>3382</v>
      </c>
      <c r="B36" s="375" t="s">
        <v>3383</v>
      </c>
      <c r="C36" s="376"/>
      <c r="D36" s="4"/>
      <c r="E36" s="4"/>
      <c r="F36" s="4"/>
      <c r="G36" s="4"/>
      <c r="H36" s="4"/>
      <c r="I36" s="4"/>
      <c r="J36" s="4"/>
      <c r="K36" s="4"/>
      <c r="L36" s="4"/>
      <c r="M36" s="4"/>
      <c r="N36" s="4"/>
      <c r="O36" s="4"/>
      <c r="P36" s="4"/>
      <c r="Q36" s="4"/>
    </row>
    <row r="37" spans="1:17" ht="54.75" hidden="1" customHeight="1" x14ac:dyDescent="0.25">
      <c r="A37" s="305" t="s">
        <v>3384</v>
      </c>
      <c r="B37" s="375" t="s">
        <v>3385</v>
      </c>
      <c r="C37" s="376"/>
      <c r="D37" s="4"/>
      <c r="E37" s="4"/>
      <c r="F37" s="4"/>
      <c r="G37" s="4"/>
      <c r="H37" s="4"/>
      <c r="I37" s="4"/>
      <c r="J37" s="4"/>
      <c r="K37" s="4"/>
      <c r="L37" s="4"/>
      <c r="M37" s="4"/>
      <c r="N37" s="4"/>
      <c r="O37" s="4"/>
      <c r="P37" s="4"/>
      <c r="Q37" s="4"/>
    </row>
    <row r="38" spans="1:17" ht="37.5" hidden="1" customHeight="1" x14ac:dyDescent="0.25">
      <c r="A38" s="305" t="s">
        <v>3386</v>
      </c>
      <c r="B38" s="375" t="s">
        <v>3387</v>
      </c>
      <c r="C38" s="376"/>
      <c r="D38" s="4"/>
      <c r="E38" s="4"/>
      <c r="F38" s="4"/>
      <c r="G38" s="4"/>
      <c r="H38" s="4"/>
      <c r="I38" s="4"/>
      <c r="J38" s="4"/>
      <c r="K38" s="4"/>
      <c r="L38" s="4"/>
      <c r="M38" s="4"/>
      <c r="N38" s="4"/>
      <c r="O38" s="4"/>
      <c r="P38" s="4"/>
      <c r="Q38" s="4"/>
    </row>
    <row r="39" spans="1:17" ht="61.5" hidden="1" customHeight="1" x14ac:dyDescent="0.25">
      <c r="A39" s="305" t="s">
        <v>3388</v>
      </c>
      <c r="B39" s="375" t="s">
        <v>3389</v>
      </c>
      <c r="C39" s="376"/>
      <c r="D39" s="4"/>
      <c r="E39" s="4"/>
      <c r="F39" s="4"/>
      <c r="G39" s="4"/>
      <c r="H39" s="4"/>
      <c r="I39" s="4"/>
      <c r="J39" s="4"/>
      <c r="K39" s="4"/>
      <c r="L39" s="4"/>
      <c r="M39" s="4"/>
      <c r="N39" s="4"/>
      <c r="O39" s="4"/>
      <c r="P39" s="4"/>
      <c r="Q39" s="4"/>
    </row>
    <row r="40" spans="1:17" ht="53.25" hidden="1" customHeight="1" x14ac:dyDescent="0.25">
      <c r="A40" s="305" t="s">
        <v>3390</v>
      </c>
      <c r="B40" s="375" t="s">
        <v>3391</v>
      </c>
      <c r="C40" s="376"/>
      <c r="D40" s="4"/>
      <c r="E40" s="4"/>
      <c r="F40" s="4"/>
      <c r="G40" s="4"/>
      <c r="H40" s="4"/>
      <c r="I40" s="4"/>
      <c r="J40" s="4"/>
      <c r="K40" s="4"/>
      <c r="L40" s="4"/>
      <c r="M40" s="4"/>
      <c r="N40" s="4"/>
      <c r="O40" s="4"/>
      <c r="P40" s="4"/>
      <c r="Q40" s="4"/>
    </row>
    <row r="41" spans="1:17" ht="73.5" hidden="1" customHeight="1" x14ac:dyDescent="0.25">
      <c r="A41" s="305" t="s">
        <v>3392</v>
      </c>
      <c r="B41" s="375" t="s">
        <v>3393</v>
      </c>
      <c r="C41" s="376"/>
      <c r="D41" s="4"/>
      <c r="E41" s="4"/>
      <c r="F41" s="4"/>
      <c r="G41" s="4"/>
      <c r="H41" s="4"/>
      <c r="I41" s="4"/>
      <c r="J41" s="4"/>
      <c r="K41" s="4"/>
      <c r="L41" s="4"/>
      <c r="M41" s="4"/>
      <c r="N41" s="4"/>
      <c r="O41" s="4"/>
      <c r="P41" s="4"/>
      <c r="Q41" s="4"/>
    </row>
    <row r="42" spans="1:17" ht="57.75" hidden="1" customHeight="1" x14ac:dyDescent="0.25">
      <c r="A42" s="305" t="s">
        <v>3394</v>
      </c>
      <c r="B42" s="375" t="s">
        <v>3395</v>
      </c>
      <c r="C42" s="376"/>
      <c r="D42" s="4"/>
      <c r="E42" s="4"/>
      <c r="F42" s="4"/>
      <c r="G42" s="4"/>
      <c r="H42" s="4"/>
      <c r="I42" s="4"/>
      <c r="J42" s="4"/>
      <c r="K42" s="4"/>
      <c r="L42" s="4"/>
      <c r="M42" s="4"/>
      <c r="N42" s="4"/>
      <c r="O42" s="4"/>
      <c r="P42" s="4"/>
      <c r="Q42" s="4"/>
    </row>
    <row r="43" spans="1:17" ht="84" hidden="1" customHeight="1" x14ac:dyDescent="0.25">
      <c r="A43" s="305" t="s">
        <v>3396</v>
      </c>
      <c r="B43" s="375" t="s">
        <v>3397</v>
      </c>
      <c r="C43" s="376"/>
      <c r="D43" s="4"/>
      <c r="E43" s="4"/>
      <c r="F43" s="4"/>
      <c r="G43" s="4"/>
      <c r="H43" s="4"/>
      <c r="I43" s="4"/>
      <c r="J43" s="4"/>
      <c r="K43" s="4"/>
      <c r="L43" s="4"/>
      <c r="M43" s="4"/>
      <c r="N43" s="4"/>
      <c r="O43" s="4"/>
      <c r="P43" s="4"/>
      <c r="Q43" s="4"/>
    </row>
    <row r="44" spans="1:17" ht="48" hidden="1" customHeight="1" x14ac:dyDescent="0.25">
      <c r="A44" s="305" t="s">
        <v>3398</v>
      </c>
      <c r="B44" s="375" t="s">
        <v>3399</v>
      </c>
      <c r="C44" s="376"/>
      <c r="D44" s="4"/>
      <c r="E44" s="4"/>
      <c r="F44" s="4"/>
      <c r="G44" s="4"/>
      <c r="H44" s="4"/>
      <c r="I44" s="4"/>
      <c r="J44" s="4"/>
      <c r="K44" s="4"/>
      <c r="L44" s="4"/>
      <c r="M44" s="4"/>
      <c r="N44" s="4"/>
      <c r="O44" s="4"/>
      <c r="P44" s="4"/>
      <c r="Q44" s="4"/>
    </row>
    <row r="45" spans="1:17" ht="57" hidden="1" customHeight="1" x14ac:dyDescent="0.25">
      <c r="A45" s="305" t="s">
        <v>3400</v>
      </c>
      <c r="B45" s="375" t="s">
        <v>3401</v>
      </c>
      <c r="C45" s="376"/>
      <c r="D45" s="4"/>
      <c r="E45" s="4"/>
      <c r="F45" s="4"/>
      <c r="G45" s="4"/>
      <c r="H45" s="4"/>
      <c r="I45" s="4"/>
      <c r="J45" s="4"/>
      <c r="K45" s="4"/>
      <c r="L45" s="4"/>
      <c r="M45" s="4"/>
      <c r="N45" s="4"/>
      <c r="O45" s="4"/>
      <c r="P45" s="4"/>
      <c r="Q45" s="4"/>
    </row>
    <row r="46" spans="1:17" ht="73.5" hidden="1" customHeight="1" x14ac:dyDescent="0.25">
      <c r="A46" s="305" t="s">
        <v>3402</v>
      </c>
      <c r="B46" s="380" t="s">
        <v>3403</v>
      </c>
      <c r="C46" s="376"/>
      <c r="D46" s="41"/>
      <c r="E46" s="4"/>
      <c r="F46" s="4"/>
      <c r="G46" s="4"/>
      <c r="H46" s="4"/>
      <c r="I46" s="4"/>
      <c r="J46" s="4"/>
      <c r="K46" s="4"/>
      <c r="L46" s="4"/>
      <c r="M46" s="4"/>
      <c r="N46" s="4"/>
      <c r="O46" s="4"/>
      <c r="P46" s="4"/>
      <c r="Q46" s="4"/>
    </row>
    <row r="47" spans="1:17" ht="66" hidden="1" customHeight="1" x14ac:dyDescent="0.25">
      <c r="A47" s="46" t="s">
        <v>3404</v>
      </c>
      <c r="B47" s="381" t="s">
        <v>3405</v>
      </c>
      <c r="C47" s="381"/>
      <c r="D47" s="4"/>
      <c r="E47" s="4"/>
      <c r="F47" s="4"/>
      <c r="G47" s="4"/>
      <c r="H47" s="4"/>
      <c r="I47" s="4"/>
      <c r="J47" s="4"/>
      <c r="K47" s="4"/>
      <c r="L47" s="4"/>
      <c r="M47" s="4"/>
      <c r="N47" s="4"/>
      <c r="O47" s="4"/>
      <c r="P47" s="4"/>
      <c r="Q47" s="4"/>
    </row>
    <row r="48" spans="1:17" ht="123.75" customHeight="1" x14ac:dyDescent="0.25">
      <c r="A48" s="267" t="s">
        <v>3406</v>
      </c>
      <c r="B48" s="379" t="s">
        <v>3407</v>
      </c>
      <c r="C48" s="378"/>
      <c r="D48" s="4"/>
      <c r="E48" s="4"/>
      <c r="F48" s="4"/>
      <c r="G48" s="4"/>
      <c r="H48" s="4"/>
      <c r="I48" s="4"/>
      <c r="J48" s="4"/>
      <c r="K48" s="4"/>
      <c r="L48" s="4"/>
      <c r="M48" s="4"/>
      <c r="N48" s="4"/>
      <c r="O48" s="4"/>
      <c r="P48" s="4"/>
      <c r="Q48" s="4"/>
    </row>
    <row r="49" spans="1:17" ht="34.5" customHeight="1" x14ac:dyDescent="0.25">
      <c r="A49" s="267" t="s">
        <v>3408</v>
      </c>
      <c r="B49" s="377" t="s">
        <v>3409</v>
      </c>
      <c r="C49" s="378"/>
      <c r="D49" s="4"/>
      <c r="E49" s="4"/>
      <c r="F49" s="4"/>
      <c r="G49" s="4"/>
      <c r="H49" s="4"/>
      <c r="I49" s="4"/>
      <c r="J49" s="4"/>
      <c r="K49" s="4"/>
      <c r="L49" s="4"/>
      <c r="M49" s="4"/>
      <c r="N49" s="4"/>
      <c r="O49" s="4"/>
      <c r="P49" s="4"/>
      <c r="Q49" s="4"/>
    </row>
    <row r="50" spans="1:17" ht="34.5" customHeight="1" x14ac:dyDescent="0.25">
      <c r="A50" s="267" t="s">
        <v>3410</v>
      </c>
      <c r="B50" s="377" t="s">
        <v>3411</v>
      </c>
      <c r="C50" s="378"/>
      <c r="D50" s="4"/>
      <c r="E50" s="4"/>
      <c r="F50" s="4"/>
      <c r="G50" s="4"/>
      <c r="H50" s="4"/>
      <c r="I50" s="4"/>
      <c r="J50" s="4"/>
      <c r="K50" s="4"/>
      <c r="L50" s="4"/>
      <c r="M50" s="4"/>
      <c r="N50" s="4"/>
      <c r="O50" s="4"/>
      <c r="P50" s="4"/>
      <c r="Q50" s="4"/>
    </row>
    <row r="51" spans="1:17" ht="31.5" customHeight="1" x14ac:dyDescent="0.25">
      <c r="A51" s="306" t="s">
        <v>3412</v>
      </c>
      <c r="B51" s="375" t="s">
        <v>3413</v>
      </c>
      <c r="C51" s="376"/>
      <c r="D51" s="4"/>
      <c r="E51" s="4"/>
      <c r="F51" s="4"/>
      <c r="G51" s="4"/>
      <c r="H51" s="4"/>
      <c r="I51" s="4"/>
      <c r="J51" s="4"/>
      <c r="K51" s="4"/>
      <c r="L51" s="4"/>
      <c r="M51" s="4"/>
      <c r="N51" s="4"/>
      <c r="O51" s="4"/>
      <c r="P51" s="4"/>
      <c r="Q51" s="4"/>
    </row>
    <row r="52" spans="1:17" ht="31.5" customHeight="1" x14ac:dyDescent="0.25">
      <c r="A52" s="306" t="s">
        <v>3414</v>
      </c>
      <c r="B52" s="375" t="s">
        <v>3415</v>
      </c>
      <c r="C52" s="376"/>
      <c r="D52" s="4"/>
      <c r="E52" s="4"/>
      <c r="F52" s="4"/>
      <c r="G52" s="4"/>
      <c r="H52" s="4"/>
      <c r="I52" s="4"/>
      <c r="J52" s="4"/>
      <c r="K52" s="4"/>
      <c r="L52" s="4"/>
      <c r="M52" s="4"/>
      <c r="N52" s="4"/>
      <c r="O52" s="4"/>
      <c r="P52" s="4"/>
      <c r="Q52" s="4"/>
    </row>
    <row r="53" spans="1:17" ht="31.5" customHeight="1" x14ac:dyDescent="0.25">
      <c r="A53" s="306" t="s">
        <v>3416</v>
      </c>
      <c r="B53" s="386" t="s">
        <v>3417</v>
      </c>
      <c r="C53" s="387"/>
      <c r="D53" s="4"/>
      <c r="E53" s="4"/>
      <c r="F53" s="4"/>
      <c r="G53" s="4"/>
      <c r="H53" s="4"/>
      <c r="I53" s="4"/>
      <c r="J53" s="4"/>
      <c r="K53" s="4"/>
      <c r="L53" s="4"/>
      <c r="M53" s="4"/>
      <c r="N53" s="4"/>
      <c r="O53" s="4"/>
      <c r="P53" s="4"/>
      <c r="Q53" s="4"/>
    </row>
    <row r="54" spans="1:17" ht="31.5" customHeight="1" x14ac:dyDescent="0.25">
      <c r="A54" s="306" t="s">
        <v>3418</v>
      </c>
      <c r="B54" s="386" t="s">
        <v>3419</v>
      </c>
      <c r="C54" s="387"/>
      <c r="D54" s="4"/>
      <c r="E54" s="4"/>
      <c r="F54" s="4"/>
      <c r="G54" s="4"/>
      <c r="H54" s="4"/>
      <c r="I54" s="4"/>
      <c r="J54" s="4"/>
      <c r="K54" s="4"/>
      <c r="L54" s="4"/>
      <c r="M54" s="4"/>
      <c r="N54" s="4"/>
      <c r="O54" s="4"/>
      <c r="P54" s="4"/>
      <c r="Q54" s="4"/>
    </row>
    <row r="55" spans="1:17" ht="54.6" customHeight="1" x14ac:dyDescent="0.25">
      <c r="A55" s="306" t="s">
        <v>3420</v>
      </c>
      <c r="B55" s="386" t="s">
        <v>3421</v>
      </c>
      <c r="C55" s="387"/>
      <c r="D55" s="4"/>
      <c r="E55" s="4"/>
      <c r="F55" s="4"/>
      <c r="G55" s="4"/>
      <c r="H55" s="4"/>
      <c r="I55" s="4"/>
      <c r="J55" s="4"/>
      <c r="K55" s="4"/>
      <c r="L55" s="4"/>
      <c r="M55" s="4"/>
      <c r="N55" s="4"/>
      <c r="O55" s="4"/>
      <c r="P55" s="4"/>
      <c r="Q55" s="4"/>
    </row>
    <row r="56" spans="1:17" ht="54.6" customHeight="1" x14ac:dyDescent="0.25">
      <c r="A56" s="306" t="s">
        <v>3422</v>
      </c>
      <c r="B56" s="386" t="s">
        <v>3423</v>
      </c>
      <c r="C56" s="387"/>
      <c r="D56" s="4"/>
      <c r="E56" s="4"/>
      <c r="F56" s="4"/>
      <c r="G56" s="4"/>
      <c r="H56" s="4"/>
      <c r="I56" s="4"/>
      <c r="J56" s="4"/>
      <c r="K56" s="4"/>
      <c r="L56" s="4"/>
      <c r="M56" s="4"/>
      <c r="N56" s="4"/>
      <c r="O56" s="4"/>
      <c r="P56" s="4"/>
      <c r="Q56" s="4"/>
    </row>
    <row r="57" spans="1:17" ht="54" customHeight="1" x14ac:dyDescent="0.25">
      <c r="A57" s="306" t="s">
        <v>3424</v>
      </c>
      <c r="B57" s="386" t="s">
        <v>3425</v>
      </c>
      <c r="C57" s="387"/>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9499</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1415931.58</v>
      </c>
      <c r="I16" s="170">
        <f>'PR-RAS'!E6</f>
        <v>1909649.0100000002</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1385154.04</v>
      </c>
      <c r="I17" s="170">
        <f>'PR-RAS'!E151</f>
        <v>1840254.42</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17350.750000000007</v>
      </c>
      <c r="I18" s="170">
        <f>'PR-RAS'!E645</f>
        <v>11074.130000000383</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399276.86999999994</v>
      </c>
      <c r="I20" s="173">
        <f>BILANCA!E7</f>
        <v>409928.95999999996</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135217.5</v>
      </c>
      <c r="I21" s="175">
        <f>BILANCA!E68</f>
        <v>238468.44</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128681.5</v>
      </c>
      <c r="I22" s="175">
        <f>BILANCA!E176</f>
        <v>151475.31000000003</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405812.86999999994</v>
      </c>
      <c r="I23" s="177">
        <f>BILANCA!E237</f>
        <v>496922.08999999997</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1432771.82</v>
      </c>
      <c r="I27" s="175">
        <f>'RAS-funkcijski'!E114</f>
        <v>1881536.1</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1432771.82</v>
      </c>
      <c r="I28" s="179">
        <f>'RAS-funkcijski'!E141</f>
        <v>1881536.1</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121818.5</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151475.31000000006</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151475.31000000003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8" zoomScale="140" zoomScaleNormal="140" workbookViewId="0">
      <selection activeCell="C645" sqref="C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1415931.58</v>
      </c>
      <c r="E6" s="51">
        <f>E7+E44+E50+E82+E106+E124+E133+E139</f>
        <v>1909649.0100000002</v>
      </c>
      <c r="F6" s="52">
        <f t="shared" ref="F6:F131" si="0">IF(D6&lt;&gt;0,IF(E6/D6&gt;=100,"&gt;&gt;100",E6/D6*100),"-")</f>
        <v>134.86873497093694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1152860.69</v>
      </c>
      <c r="E50" s="51">
        <f>E51+E54+E59+E62+E65+E68+E71+E74+E77</f>
        <v>1648789.6700000002</v>
      </c>
      <c r="F50" s="52">
        <f t="shared" si="0"/>
        <v>143.01725128644992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1148474.76</v>
      </c>
      <c r="E68" s="51">
        <f t="shared" si="15"/>
        <v>1615744.07</v>
      </c>
      <c r="F68" s="52">
        <f t="shared" si="0"/>
        <v>140.68607567831967</v>
      </c>
    </row>
    <row r="69" spans="1:6" ht="12.75" customHeight="1" x14ac:dyDescent="0.2">
      <c r="A69" s="53" t="s">
        <v>184</v>
      </c>
      <c r="B69" s="85" t="s">
        <v>185</v>
      </c>
      <c r="C69" s="50" t="s">
        <v>184</v>
      </c>
      <c r="D69" s="242">
        <v>1128314.97</v>
      </c>
      <c r="E69" s="242">
        <v>1615744.07</v>
      </c>
      <c r="F69" s="52">
        <f t="shared" si="0"/>
        <v>143.19973703796558</v>
      </c>
    </row>
    <row r="70" spans="1:6" ht="12" x14ac:dyDescent="0.2">
      <c r="A70" s="53" t="s">
        <v>186</v>
      </c>
      <c r="B70" s="85" t="s">
        <v>187</v>
      </c>
      <c r="C70" s="50" t="s">
        <v>186</v>
      </c>
      <c r="D70" s="242">
        <v>20159.79</v>
      </c>
      <c r="E70" s="242"/>
      <c r="F70" s="52">
        <f t="shared" si="0"/>
        <v>0</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4385.93</v>
      </c>
      <c r="E74" s="51">
        <f t="shared" si="17"/>
        <v>33045.599999999999</v>
      </c>
      <c r="F74" s="52">
        <f t="shared" si="0"/>
        <v>753.44567742759216</v>
      </c>
    </row>
    <row r="75" spans="1:6" ht="12.75" customHeight="1" x14ac:dyDescent="0.2">
      <c r="A75" s="53" t="s">
        <v>196</v>
      </c>
      <c r="B75" s="85" t="s">
        <v>197</v>
      </c>
      <c r="C75" s="50" t="s">
        <v>196</v>
      </c>
      <c r="D75" s="242">
        <v>4385.93</v>
      </c>
      <c r="E75" s="242">
        <v>33045.599999999999</v>
      </c>
      <c r="F75" s="52">
        <f t="shared" si="0"/>
        <v>753.44567742759216</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67742.87</v>
      </c>
      <c r="E106" s="51">
        <f t="shared" si="23"/>
        <v>25656.25</v>
      </c>
      <c r="F106" s="52">
        <f t="shared" si="0"/>
        <v>37.872989437855232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67742.87</v>
      </c>
      <c r="E112" s="51">
        <f t="shared" si="25"/>
        <v>25656.25</v>
      </c>
      <c r="F112" s="52">
        <f t="shared" si="0"/>
        <v>37.872989437855232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67742.87</v>
      </c>
      <c r="E117" s="242">
        <v>25656.25</v>
      </c>
      <c r="F117" s="52">
        <f t="shared" si="0"/>
        <v>37.872989437855232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1503.49</v>
      </c>
      <c r="E124" s="51">
        <f t="shared" si="27"/>
        <v>7197.75</v>
      </c>
      <c r="F124" s="52">
        <f t="shared" si="0"/>
        <v>478.7361405795848</v>
      </c>
    </row>
    <row r="125" spans="1:6" ht="12.75" customHeight="1" x14ac:dyDescent="0.2">
      <c r="A125" s="53">
        <v>661</v>
      </c>
      <c r="B125" s="86" t="s">
        <v>296</v>
      </c>
      <c r="C125" s="50" t="s">
        <v>297</v>
      </c>
      <c r="D125" s="51">
        <f t="shared" ref="D125:E125" si="28">SUM(D126:D127)</f>
        <v>971.54</v>
      </c>
      <c r="E125" s="51">
        <f t="shared" si="28"/>
        <v>3412.75</v>
      </c>
      <c r="F125" s="52">
        <f t="shared" si="0"/>
        <v>351.27220701154869</v>
      </c>
    </row>
    <row r="126" spans="1:6" ht="12.75" customHeight="1" x14ac:dyDescent="0.2">
      <c r="A126" s="53">
        <v>6614</v>
      </c>
      <c r="B126" s="86" t="s">
        <v>298</v>
      </c>
      <c r="C126" s="50" t="s">
        <v>299</v>
      </c>
      <c r="D126" s="242">
        <v>2.66</v>
      </c>
      <c r="E126" s="242"/>
      <c r="F126" s="52">
        <f t="shared" si="0"/>
        <v>0</v>
      </c>
    </row>
    <row r="127" spans="1:6" ht="12.75" customHeight="1" x14ac:dyDescent="0.2">
      <c r="A127" s="53">
        <v>6615</v>
      </c>
      <c r="B127" s="86" t="s">
        <v>300</v>
      </c>
      <c r="C127" s="50" t="s">
        <v>301</v>
      </c>
      <c r="D127" s="242">
        <v>968.88</v>
      </c>
      <c r="E127" s="242">
        <v>3412.75</v>
      </c>
      <c r="F127" s="52">
        <f t="shared" si="0"/>
        <v>352.23660308810173</v>
      </c>
    </row>
    <row r="128" spans="1:6" ht="22.8" x14ac:dyDescent="0.2">
      <c r="A128" s="53">
        <v>663</v>
      </c>
      <c r="B128" s="231" t="s">
        <v>302</v>
      </c>
      <c r="C128" s="50" t="s">
        <v>303</v>
      </c>
      <c r="D128" s="51">
        <f t="shared" ref="D128:E128" si="29">SUM(D129:D132)</f>
        <v>531.95000000000005</v>
      </c>
      <c r="E128" s="51">
        <f t="shared" si="29"/>
        <v>3785</v>
      </c>
      <c r="F128" s="52">
        <f t="shared" si="0"/>
        <v>711.53303881943782</v>
      </c>
    </row>
    <row r="129" spans="1:6" ht="12.75" customHeight="1" x14ac:dyDescent="0.2">
      <c r="A129" s="53">
        <v>6631</v>
      </c>
      <c r="B129" s="86" t="s">
        <v>304</v>
      </c>
      <c r="C129" s="50" t="s">
        <v>305</v>
      </c>
      <c r="D129" s="242">
        <v>531.95000000000005</v>
      </c>
      <c r="E129" s="242">
        <v>3185</v>
      </c>
      <c r="F129" s="52">
        <f t="shared" si="0"/>
        <v>598.74048312811351</v>
      </c>
    </row>
    <row r="130" spans="1:6" ht="12.75" customHeight="1" x14ac:dyDescent="0.2">
      <c r="A130" s="53">
        <v>6632</v>
      </c>
      <c r="B130" s="232" t="s">
        <v>306</v>
      </c>
      <c r="C130" s="50" t="s">
        <v>307</v>
      </c>
      <c r="D130" s="242">
        <v>0</v>
      </c>
      <c r="E130" s="242">
        <v>600</v>
      </c>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193616.28999999998</v>
      </c>
      <c r="E133" s="51">
        <f t="shared" si="30"/>
        <v>227913.78</v>
      </c>
      <c r="F133" s="52">
        <f t="shared" ref="F133:F223" si="31">IF(D133&lt;&gt;0,IF(E133/D133&gt;=100,"&gt;&gt;100",E133/D133*100),"-")</f>
        <v>117.71415514675962</v>
      </c>
    </row>
    <row r="134" spans="1:6" ht="22.8" x14ac:dyDescent="0.2">
      <c r="A134" s="53">
        <v>671</v>
      </c>
      <c r="B134" s="232" t="s">
        <v>314</v>
      </c>
      <c r="C134" s="50" t="s">
        <v>315</v>
      </c>
      <c r="D134" s="51">
        <f t="shared" ref="D134:E134" si="32">SUM(D135:D137)</f>
        <v>193616.28999999998</v>
      </c>
      <c r="E134" s="51">
        <f t="shared" si="32"/>
        <v>227913.78</v>
      </c>
      <c r="F134" s="52">
        <f t="shared" si="31"/>
        <v>117.71415514675962</v>
      </c>
    </row>
    <row r="135" spans="1:6" ht="12.75" customHeight="1" x14ac:dyDescent="0.2">
      <c r="A135" s="53">
        <v>6711</v>
      </c>
      <c r="B135" s="85" t="s">
        <v>316</v>
      </c>
      <c r="C135" s="50" t="s">
        <v>317</v>
      </c>
      <c r="D135" s="242">
        <v>192652.68</v>
      </c>
      <c r="E135" s="242">
        <v>217362.46</v>
      </c>
      <c r="F135" s="52">
        <f t="shared" si="31"/>
        <v>112.82607643973601</v>
      </c>
    </row>
    <row r="136" spans="1:6" ht="22.8" x14ac:dyDescent="0.2">
      <c r="A136" s="53">
        <v>6712</v>
      </c>
      <c r="B136" s="232" t="s">
        <v>318</v>
      </c>
      <c r="C136" s="50" t="s">
        <v>319</v>
      </c>
      <c r="D136" s="242">
        <v>963.61</v>
      </c>
      <c r="E136" s="242">
        <v>10551.32</v>
      </c>
      <c r="F136" s="52">
        <f t="shared" si="31"/>
        <v>1094.978258839157</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208.24</v>
      </c>
      <c r="E139" s="51">
        <f t="shared" si="33"/>
        <v>91.56</v>
      </c>
      <c r="F139" s="52">
        <f t="shared" si="31"/>
        <v>43.968497887053395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208.24</v>
      </c>
      <c r="E150" s="242">
        <v>91.56</v>
      </c>
      <c r="F150" s="52">
        <f t="shared" si="31"/>
        <v>43.968497887053395</v>
      </c>
    </row>
    <row r="151" spans="1:6" ht="12.75" customHeight="1" x14ac:dyDescent="0.2">
      <c r="A151" s="53">
        <v>3</v>
      </c>
      <c r="B151" s="85" t="s">
        <v>348</v>
      </c>
      <c r="C151" s="50" t="s">
        <v>56</v>
      </c>
      <c r="D151" s="51">
        <f t="shared" ref="D151:E151" si="35">D152+D163+D196+D215+D224+D252+D263</f>
        <v>1385154.04</v>
      </c>
      <c r="E151" s="51">
        <f t="shared" si="35"/>
        <v>1840254.42</v>
      </c>
      <c r="F151" s="52">
        <f t="shared" si="31"/>
        <v>132.85557900838234</v>
      </c>
    </row>
    <row r="152" spans="1:6" ht="12.75" customHeight="1" x14ac:dyDescent="0.2">
      <c r="A152" s="53">
        <v>31</v>
      </c>
      <c r="B152" s="85" t="s">
        <v>349</v>
      </c>
      <c r="C152" s="50" t="s">
        <v>35</v>
      </c>
      <c r="D152" s="51">
        <f t="shared" ref="D152:E152" si="36">D153+D158+D159</f>
        <v>1155732.3899999999</v>
      </c>
      <c r="E152" s="51">
        <f t="shared" si="36"/>
        <v>1587303.46</v>
      </c>
      <c r="F152" s="52">
        <f t="shared" si="31"/>
        <v>137.34178203658377</v>
      </c>
    </row>
    <row r="153" spans="1:6" ht="12.75" customHeight="1" x14ac:dyDescent="0.2">
      <c r="A153" s="53">
        <v>311</v>
      </c>
      <c r="B153" s="85" t="s">
        <v>350</v>
      </c>
      <c r="C153" s="50" t="s">
        <v>351</v>
      </c>
      <c r="D153" s="51">
        <f t="shared" ref="D153:E153" si="37">SUM(D154:D157)</f>
        <v>955785.55</v>
      </c>
      <c r="E153" s="51">
        <f t="shared" si="37"/>
        <v>1316357.98</v>
      </c>
      <c r="F153" s="52">
        <f t="shared" si="31"/>
        <v>137.72524391062407</v>
      </c>
    </row>
    <row r="154" spans="1:6" ht="12.75" customHeight="1" x14ac:dyDescent="0.2">
      <c r="A154" s="53">
        <v>3111</v>
      </c>
      <c r="B154" s="85" t="s">
        <v>352</v>
      </c>
      <c r="C154" s="50" t="s">
        <v>353</v>
      </c>
      <c r="D154" s="242">
        <v>955785.55</v>
      </c>
      <c r="E154" s="242">
        <v>1316357.98</v>
      </c>
      <c r="F154" s="52">
        <f t="shared" si="31"/>
        <v>137.72524391062407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40775.33</v>
      </c>
      <c r="E158" s="242">
        <v>53185.1</v>
      </c>
      <c r="F158" s="52">
        <f t="shared" si="31"/>
        <v>130.43450537371493</v>
      </c>
    </row>
    <row r="159" spans="1:6" ht="12.75" customHeight="1" x14ac:dyDescent="0.2">
      <c r="A159" s="53">
        <v>313</v>
      </c>
      <c r="B159" s="85" t="s">
        <v>362</v>
      </c>
      <c r="C159" s="50" t="s">
        <v>363</v>
      </c>
      <c r="D159" s="51">
        <f t="shared" ref="D159:E159" si="38">SUM(D160:D162)</f>
        <v>159171.50999999998</v>
      </c>
      <c r="E159" s="51">
        <f t="shared" si="38"/>
        <v>217760.38</v>
      </c>
      <c r="F159" s="52">
        <f t="shared" si="31"/>
        <v>136.80864119464599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159055.07999999999</v>
      </c>
      <c r="E161" s="242">
        <v>217760.38</v>
      </c>
      <c r="F161" s="52">
        <f t="shared" si="31"/>
        <v>136.90878656626373</v>
      </c>
    </row>
    <row r="162" spans="1:6" ht="12.75" customHeight="1" x14ac:dyDescent="0.2">
      <c r="A162" s="53">
        <v>3133</v>
      </c>
      <c r="B162" s="85" t="s">
        <v>367</v>
      </c>
      <c r="C162" s="50" t="s">
        <v>368</v>
      </c>
      <c r="D162" s="242">
        <v>116.43</v>
      </c>
      <c r="E162" s="242"/>
      <c r="F162" s="52">
        <f t="shared" si="31"/>
        <v>0</v>
      </c>
    </row>
    <row r="163" spans="1:6" ht="12.75" customHeight="1" x14ac:dyDescent="0.2">
      <c r="A163" s="53">
        <v>32</v>
      </c>
      <c r="B163" s="85" t="s">
        <v>369</v>
      </c>
      <c r="C163" s="50" t="s">
        <v>370</v>
      </c>
      <c r="D163" s="51">
        <f t="shared" ref="D163:E163" si="39">D164+D169+D177+D187+D188</f>
        <v>225030.83000000002</v>
      </c>
      <c r="E163" s="51">
        <f t="shared" si="39"/>
        <v>251893.93000000002</v>
      </c>
      <c r="F163" s="52">
        <f t="shared" si="31"/>
        <v>111.93751985005788</v>
      </c>
    </row>
    <row r="164" spans="1:6" ht="12.75" customHeight="1" x14ac:dyDescent="0.2">
      <c r="A164" s="53">
        <v>321</v>
      </c>
      <c r="B164" s="85" t="s">
        <v>371</v>
      </c>
      <c r="C164" s="50" t="s">
        <v>372</v>
      </c>
      <c r="D164" s="51">
        <f t="shared" ref="D164:E164" si="40">SUM(D165:D168)</f>
        <v>37832.820000000007</v>
      </c>
      <c r="E164" s="51">
        <f t="shared" si="40"/>
        <v>61819.03</v>
      </c>
      <c r="F164" s="52">
        <f t="shared" si="31"/>
        <v>163.40053424513422</v>
      </c>
    </row>
    <row r="165" spans="1:6" ht="12.75" customHeight="1" x14ac:dyDescent="0.2">
      <c r="A165" s="53">
        <v>3211</v>
      </c>
      <c r="B165" s="85" t="s">
        <v>373</v>
      </c>
      <c r="C165" s="50" t="s">
        <v>374</v>
      </c>
      <c r="D165" s="242">
        <v>3176.19</v>
      </c>
      <c r="E165" s="242">
        <v>4233.71</v>
      </c>
      <c r="F165" s="52">
        <f t="shared" si="31"/>
        <v>133.29523737559782</v>
      </c>
    </row>
    <row r="166" spans="1:6" ht="12.75" customHeight="1" x14ac:dyDescent="0.2">
      <c r="A166" s="53">
        <v>3212</v>
      </c>
      <c r="B166" s="85" t="s">
        <v>375</v>
      </c>
      <c r="C166" s="50" t="s">
        <v>376</v>
      </c>
      <c r="D166" s="242">
        <v>32847.730000000003</v>
      </c>
      <c r="E166" s="242">
        <v>31575.81</v>
      </c>
      <c r="F166" s="52">
        <f t="shared" si="31"/>
        <v>96.127829837860929</v>
      </c>
    </row>
    <row r="167" spans="1:6" ht="12.75" customHeight="1" x14ac:dyDescent="0.2">
      <c r="A167" s="53">
        <v>3213</v>
      </c>
      <c r="B167" s="85" t="s">
        <v>377</v>
      </c>
      <c r="C167" s="50" t="s">
        <v>378</v>
      </c>
      <c r="D167" s="242">
        <v>773.66</v>
      </c>
      <c r="E167" s="242">
        <v>26009.51</v>
      </c>
      <c r="F167" s="52">
        <f t="shared" si="31"/>
        <v>3361.8786030039032</v>
      </c>
    </row>
    <row r="168" spans="1:6" ht="12.75" customHeight="1" x14ac:dyDescent="0.2">
      <c r="A168" s="53">
        <v>3214</v>
      </c>
      <c r="B168" s="85" t="s">
        <v>379</v>
      </c>
      <c r="C168" s="50" t="s">
        <v>380</v>
      </c>
      <c r="D168" s="242">
        <v>1035.24</v>
      </c>
      <c r="E168" s="242"/>
      <c r="F168" s="52">
        <f t="shared" si="31"/>
        <v>0</v>
      </c>
    </row>
    <row r="169" spans="1:6" ht="12.75" customHeight="1" x14ac:dyDescent="0.2">
      <c r="A169" s="53">
        <v>322</v>
      </c>
      <c r="B169" s="85" t="s">
        <v>381</v>
      </c>
      <c r="C169" s="50" t="s">
        <v>382</v>
      </c>
      <c r="D169" s="51">
        <f t="shared" ref="D169:E169" si="41">SUM(D170:D176)</f>
        <v>159593.64000000001</v>
      </c>
      <c r="E169" s="51">
        <f t="shared" si="41"/>
        <v>148128.16</v>
      </c>
      <c r="F169" s="52">
        <f t="shared" si="31"/>
        <v>92.815829001707087</v>
      </c>
    </row>
    <row r="170" spans="1:6" ht="12.75" customHeight="1" x14ac:dyDescent="0.2">
      <c r="A170" s="53">
        <v>3221</v>
      </c>
      <c r="B170" s="85" t="s">
        <v>383</v>
      </c>
      <c r="C170" s="50" t="s">
        <v>384</v>
      </c>
      <c r="D170" s="242">
        <v>10343.469999999999</v>
      </c>
      <c r="E170" s="242">
        <v>10764.09</v>
      </c>
      <c r="F170" s="52">
        <f t="shared" si="31"/>
        <v>104.06652699722628</v>
      </c>
    </row>
    <row r="171" spans="1:6" ht="12.75" customHeight="1" x14ac:dyDescent="0.2">
      <c r="A171" s="53">
        <v>3222</v>
      </c>
      <c r="B171" s="85" t="s">
        <v>385</v>
      </c>
      <c r="C171" s="50" t="s">
        <v>386</v>
      </c>
      <c r="D171" s="242">
        <v>62057.48</v>
      </c>
      <c r="E171" s="242">
        <v>94393.78</v>
      </c>
      <c r="F171" s="52">
        <f t="shared" si="31"/>
        <v>152.10701433574164</v>
      </c>
    </row>
    <row r="172" spans="1:6" ht="12.75" customHeight="1" x14ac:dyDescent="0.2">
      <c r="A172" s="53">
        <v>3223</v>
      </c>
      <c r="B172" s="85" t="s">
        <v>387</v>
      </c>
      <c r="C172" s="50" t="s">
        <v>388</v>
      </c>
      <c r="D172" s="242">
        <v>85790</v>
      </c>
      <c r="E172" s="242">
        <v>37566.6</v>
      </c>
      <c r="F172" s="52">
        <f t="shared" si="31"/>
        <v>43.789019699265644</v>
      </c>
    </row>
    <row r="173" spans="1:6" ht="12.75" customHeight="1" x14ac:dyDescent="0.2">
      <c r="A173" s="53">
        <v>3224</v>
      </c>
      <c r="B173" s="85" t="s">
        <v>389</v>
      </c>
      <c r="C173" s="50" t="s">
        <v>390</v>
      </c>
      <c r="D173" s="242">
        <v>701.77</v>
      </c>
      <c r="E173" s="242">
        <v>2009.28</v>
      </c>
      <c r="F173" s="52">
        <f t="shared" si="31"/>
        <v>286.31602946834431</v>
      </c>
    </row>
    <row r="174" spans="1:6" ht="12.75" customHeight="1" x14ac:dyDescent="0.2">
      <c r="A174" s="53">
        <v>3225</v>
      </c>
      <c r="B174" s="85" t="s">
        <v>391</v>
      </c>
      <c r="C174" s="50" t="s">
        <v>392</v>
      </c>
      <c r="D174" s="242">
        <v>700.92</v>
      </c>
      <c r="E174" s="242">
        <v>2369.92</v>
      </c>
      <c r="F174" s="52">
        <f t="shared" si="31"/>
        <v>338.11561947155167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1024.49</v>
      </c>
      <c r="F176" s="52" t="str">
        <f t="shared" si="31"/>
        <v>-</v>
      </c>
    </row>
    <row r="177" spans="1:6" ht="12.75" customHeight="1" x14ac:dyDescent="0.2">
      <c r="A177" s="53">
        <v>323</v>
      </c>
      <c r="B177" s="85" t="s">
        <v>397</v>
      </c>
      <c r="C177" s="50" t="s">
        <v>398</v>
      </c>
      <c r="D177" s="51">
        <f t="shared" ref="D177:E177" si="42">SUM(D178:D186)</f>
        <v>21494.74</v>
      </c>
      <c r="E177" s="51">
        <f t="shared" si="42"/>
        <v>39479.009999999995</v>
      </c>
      <c r="F177" s="52">
        <f t="shared" si="31"/>
        <v>183.66823697332458</v>
      </c>
    </row>
    <row r="178" spans="1:6" ht="12.75" customHeight="1" x14ac:dyDescent="0.2">
      <c r="A178" s="53">
        <v>3231</v>
      </c>
      <c r="B178" s="85" t="s">
        <v>399</v>
      </c>
      <c r="C178" s="50" t="s">
        <v>400</v>
      </c>
      <c r="D178" s="242">
        <v>1654.68</v>
      </c>
      <c r="E178" s="242">
        <v>2374.17</v>
      </c>
      <c r="F178" s="52">
        <f t="shared" si="31"/>
        <v>143.48212343172094</v>
      </c>
    </row>
    <row r="179" spans="1:6" ht="12.75" customHeight="1" x14ac:dyDescent="0.2">
      <c r="A179" s="53">
        <v>3232</v>
      </c>
      <c r="B179" s="85" t="s">
        <v>401</v>
      </c>
      <c r="C179" s="50" t="s">
        <v>402</v>
      </c>
      <c r="D179" s="242">
        <v>6723.9</v>
      </c>
      <c r="E179" s="242">
        <v>20493.03</v>
      </c>
      <c r="F179" s="52">
        <f t="shared" si="31"/>
        <v>304.77892294650422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6957.53</v>
      </c>
      <c r="E181" s="242">
        <v>7932.39</v>
      </c>
      <c r="F181" s="52">
        <f t="shared" si="31"/>
        <v>114.01158169637789</v>
      </c>
    </row>
    <row r="182" spans="1:6" ht="12.75" customHeight="1" x14ac:dyDescent="0.2">
      <c r="A182" s="53">
        <v>3235</v>
      </c>
      <c r="B182" s="85" t="s">
        <v>407</v>
      </c>
      <c r="C182" s="50" t="s">
        <v>408</v>
      </c>
      <c r="D182" s="242">
        <v>562.62</v>
      </c>
      <c r="E182" s="242">
        <v>245</v>
      </c>
      <c r="F182" s="52">
        <f t="shared" si="31"/>
        <v>43.546265685542643</v>
      </c>
    </row>
    <row r="183" spans="1:6" ht="12.75" customHeight="1" x14ac:dyDescent="0.2">
      <c r="A183" s="53">
        <v>3236</v>
      </c>
      <c r="B183" s="85" t="s">
        <v>409</v>
      </c>
      <c r="C183" s="50" t="s">
        <v>410</v>
      </c>
      <c r="D183" s="242">
        <v>2459.62</v>
      </c>
      <c r="E183" s="242">
        <v>3590.29</v>
      </c>
      <c r="F183" s="52">
        <f t="shared" si="31"/>
        <v>145.96929607012464</v>
      </c>
    </row>
    <row r="184" spans="1:6" ht="12.75" customHeight="1" x14ac:dyDescent="0.2">
      <c r="A184" s="53">
        <v>3237</v>
      </c>
      <c r="B184" s="85" t="s">
        <v>411</v>
      </c>
      <c r="C184" s="50" t="s">
        <v>412</v>
      </c>
      <c r="D184" s="242">
        <v>1426.51</v>
      </c>
      <c r="E184" s="242">
        <v>803</v>
      </c>
      <c r="F184" s="52">
        <f t="shared" si="31"/>
        <v>56.291228242353718</v>
      </c>
    </row>
    <row r="185" spans="1:6" ht="12.75" customHeight="1" x14ac:dyDescent="0.2">
      <c r="A185" s="53">
        <v>3238</v>
      </c>
      <c r="B185" s="85" t="s">
        <v>413</v>
      </c>
      <c r="C185" s="50" t="s">
        <v>414</v>
      </c>
      <c r="D185" s="242">
        <v>1126.9000000000001</v>
      </c>
      <c r="E185" s="242">
        <v>1701.61</v>
      </c>
      <c r="F185" s="52">
        <f t="shared" si="31"/>
        <v>150.99920134883305</v>
      </c>
    </row>
    <row r="186" spans="1:6" ht="12.75" customHeight="1" x14ac:dyDescent="0.2">
      <c r="A186" s="53">
        <v>3239</v>
      </c>
      <c r="B186" s="85" t="s">
        <v>415</v>
      </c>
      <c r="C186" s="50" t="s">
        <v>416</v>
      </c>
      <c r="D186" s="242">
        <v>582.98</v>
      </c>
      <c r="E186" s="242">
        <v>2339.52</v>
      </c>
      <c r="F186" s="52">
        <f t="shared" si="31"/>
        <v>401.3036467803355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6109.63</v>
      </c>
      <c r="E188" s="51">
        <f t="shared" si="43"/>
        <v>2467.73</v>
      </c>
      <c r="F188" s="52">
        <f t="shared" si="31"/>
        <v>40.390825631012021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v>643.16</v>
      </c>
      <c r="F191" s="52" t="str">
        <f t="shared" si="31"/>
        <v>-</v>
      </c>
    </row>
    <row r="192" spans="1:6" ht="12.75" customHeight="1" x14ac:dyDescent="0.2">
      <c r="A192" s="53">
        <v>3294</v>
      </c>
      <c r="B192" s="85" t="s">
        <v>427</v>
      </c>
      <c r="C192" s="50" t="s">
        <v>428</v>
      </c>
      <c r="D192" s="242">
        <v>172.54</v>
      </c>
      <c r="E192" s="242">
        <v>133.09</v>
      </c>
      <c r="F192" s="52">
        <f t="shared" si="31"/>
        <v>77.135736640778958</v>
      </c>
    </row>
    <row r="193" spans="1:6" ht="12.75" customHeight="1" x14ac:dyDescent="0.2">
      <c r="A193" s="53">
        <v>3295</v>
      </c>
      <c r="B193" s="85" t="s">
        <v>429</v>
      </c>
      <c r="C193" s="50" t="s">
        <v>430</v>
      </c>
      <c r="D193" s="242">
        <v>1861.11</v>
      </c>
      <c r="E193" s="242"/>
      <c r="F193" s="52">
        <f t="shared" si="31"/>
        <v>0</v>
      </c>
    </row>
    <row r="194" spans="1:6" ht="12.75" customHeight="1" x14ac:dyDescent="0.2">
      <c r="A194" s="53" t="s">
        <v>431</v>
      </c>
      <c r="B194" s="85" t="s">
        <v>432</v>
      </c>
      <c r="C194" s="50" t="s">
        <v>431</v>
      </c>
      <c r="D194" s="242">
        <v>3473.6</v>
      </c>
      <c r="E194" s="242">
        <v>66.349999999999994</v>
      </c>
      <c r="F194" s="52">
        <f t="shared" si="31"/>
        <v>1.9101220635651772</v>
      </c>
    </row>
    <row r="195" spans="1:6" ht="12.75" customHeight="1" x14ac:dyDescent="0.2">
      <c r="A195" s="53">
        <v>3299</v>
      </c>
      <c r="B195" s="85" t="s">
        <v>433</v>
      </c>
      <c r="C195" s="50" t="s">
        <v>434</v>
      </c>
      <c r="D195" s="242">
        <v>602.38</v>
      </c>
      <c r="E195" s="242">
        <v>1625.13</v>
      </c>
      <c r="F195" s="52">
        <f t="shared" si="31"/>
        <v>269.78485341478802</v>
      </c>
    </row>
    <row r="196" spans="1:6" ht="12.75" customHeight="1" x14ac:dyDescent="0.2">
      <c r="A196" s="53">
        <v>34</v>
      </c>
      <c r="B196" s="232" t="s">
        <v>435</v>
      </c>
      <c r="C196" s="50" t="s">
        <v>436</v>
      </c>
      <c r="D196" s="51">
        <f t="shared" ref="D196:E196" si="44">D197+D202+D210</f>
        <v>4390.8200000000006</v>
      </c>
      <c r="E196" s="51">
        <f t="shared" si="44"/>
        <v>129.52000000000001</v>
      </c>
      <c r="F196" s="52">
        <f t="shared" si="31"/>
        <v>2.9497906996870742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4390.8200000000006</v>
      </c>
      <c r="E210" s="51">
        <f t="shared" si="47"/>
        <v>129.52000000000001</v>
      </c>
      <c r="F210" s="52">
        <f t="shared" si="31"/>
        <v>2.9497906996870742</v>
      </c>
    </row>
    <row r="211" spans="1:6" ht="12.75" customHeight="1" x14ac:dyDescent="0.2">
      <c r="A211" s="53">
        <v>3431</v>
      </c>
      <c r="B211" s="232" t="s">
        <v>465</v>
      </c>
      <c r="C211" s="50" t="s">
        <v>466</v>
      </c>
      <c r="D211" s="242">
        <v>1512.91</v>
      </c>
      <c r="E211" s="242">
        <v>26.54</v>
      </c>
      <c r="F211" s="52">
        <f t="shared" si="31"/>
        <v>1.7542352155779257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2789.98</v>
      </c>
      <c r="E213" s="242"/>
      <c r="F213" s="52">
        <f t="shared" si="31"/>
        <v>0</v>
      </c>
    </row>
    <row r="214" spans="1:6" ht="12.75" customHeight="1" x14ac:dyDescent="0.2">
      <c r="A214" s="53">
        <v>3434</v>
      </c>
      <c r="B214" s="85" t="s">
        <v>471</v>
      </c>
      <c r="C214" s="50" t="s">
        <v>472</v>
      </c>
      <c r="D214" s="242">
        <v>87.93</v>
      </c>
      <c r="E214" s="242">
        <v>102.98</v>
      </c>
      <c r="F214" s="52">
        <f t="shared" si="31"/>
        <v>117.11588763789378</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927.51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927.51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927.51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1385154.04</v>
      </c>
      <c r="E289" s="51">
        <f t="shared" si="79"/>
        <v>1840254.42</v>
      </c>
      <c r="F289" s="52">
        <f t="shared" si="76"/>
        <v>132.85557900838234</v>
      </c>
    </row>
    <row r="290" spans="1:6" ht="12.75" customHeight="1" x14ac:dyDescent="0.2">
      <c r="A290" s="53" t="s">
        <v>608</v>
      </c>
      <c r="B290" s="85" t="s">
        <v>619</v>
      </c>
      <c r="C290" s="50" t="s">
        <v>620</v>
      </c>
      <c r="D290" s="51">
        <f>IF(D6&gt;=D289,D6-D289,0)</f>
        <v>30777.540000000037</v>
      </c>
      <c r="E290" s="51">
        <f>IF(E6&gt;=E289,E6-E289,0)</f>
        <v>69394.590000000317</v>
      </c>
      <c r="F290" s="52">
        <f t="shared" si="76"/>
        <v>225.47152891361765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34190.99</v>
      </c>
      <c r="E292" s="242">
        <v>2878.75</v>
      </c>
      <c r="F292" s="52">
        <f t="shared" si="76"/>
        <v>8.4196158110660146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615.16999999999996</v>
      </c>
      <c r="E294" s="242">
        <v>34007.339999999997</v>
      </c>
      <c r="F294" s="52">
        <f t="shared" si="76"/>
        <v>5528.1206820878779</v>
      </c>
    </row>
    <row r="295" spans="1:6" ht="12" x14ac:dyDescent="0.2">
      <c r="A295" s="53">
        <v>9661</v>
      </c>
      <c r="B295" s="85" t="s">
        <v>629</v>
      </c>
      <c r="C295" s="50" t="s">
        <v>630</v>
      </c>
      <c r="D295" s="242">
        <v>0</v>
      </c>
      <c r="E295" s="242">
        <v>6031.53</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47617.78</v>
      </c>
      <c r="E350" s="51">
        <f t="shared" si="95"/>
        <v>41281.68</v>
      </c>
      <c r="F350" s="52">
        <f t="shared" si="81"/>
        <v>86.693835789908732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47617.78</v>
      </c>
      <c r="E363" s="51">
        <f t="shared" si="99"/>
        <v>41281.68</v>
      </c>
      <c r="F363" s="52">
        <f t="shared" si="81"/>
        <v>86.693835789908732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27544.6</v>
      </c>
      <c r="E369" s="51">
        <f t="shared" si="101"/>
        <v>11651.810000000001</v>
      </c>
      <c r="F369" s="52">
        <f t="shared" si="81"/>
        <v>42.301612657290363</v>
      </c>
    </row>
    <row r="370" spans="1:6" ht="12.75" customHeight="1" x14ac:dyDescent="0.2">
      <c r="A370" s="53">
        <v>4221</v>
      </c>
      <c r="B370" s="85" t="s">
        <v>674</v>
      </c>
      <c r="C370" s="50" t="s">
        <v>766</v>
      </c>
      <c r="D370" s="242">
        <v>27447.759999999998</v>
      </c>
      <c r="E370" s="242">
        <v>9040.94</v>
      </c>
      <c r="F370" s="52">
        <f t="shared" si="81"/>
        <v>32.938717039204661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1687.5</v>
      </c>
      <c r="F372" s="52" t="str">
        <f t="shared" si="81"/>
        <v>-</v>
      </c>
    </row>
    <row r="373" spans="1:6" ht="12.75" customHeight="1" x14ac:dyDescent="0.2">
      <c r="A373" s="53">
        <v>4224</v>
      </c>
      <c r="B373" s="85" t="s">
        <v>680</v>
      </c>
      <c r="C373" s="50" t="s">
        <v>770</v>
      </c>
      <c r="D373" s="242">
        <v>96.84</v>
      </c>
      <c r="E373" s="242"/>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923.37</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20073.18</v>
      </c>
      <c r="E383" s="51">
        <f t="shared" si="103"/>
        <v>29629.87</v>
      </c>
      <c r="F383" s="52">
        <f t="shared" si="81"/>
        <v>147.60924776243723</v>
      </c>
    </row>
    <row r="384" spans="1:6" ht="12.75" customHeight="1" x14ac:dyDescent="0.2">
      <c r="A384" s="53">
        <v>4241</v>
      </c>
      <c r="B384" s="85" t="s">
        <v>783</v>
      </c>
      <c r="C384" s="50" t="s">
        <v>784</v>
      </c>
      <c r="D384" s="242">
        <v>20073.18</v>
      </c>
      <c r="E384" s="242">
        <v>29629.87</v>
      </c>
      <c r="F384" s="52">
        <f t="shared" si="81"/>
        <v>147.60924776243723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47617.78</v>
      </c>
      <c r="E408" s="51">
        <f t="shared" si="111"/>
        <v>41281.68</v>
      </c>
      <c r="F408" s="52">
        <f t="shared" si="81"/>
        <v>86.693835789908732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19917.53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1415931.58</v>
      </c>
      <c r="E412" s="51">
        <f>E6+E298</f>
        <v>1909649.0100000002</v>
      </c>
      <c r="F412" s="52">
        <f t="shared" si="81"/>
        <v>134.86873497093694</v>
      </c>
    </row>
    <row r="413" spans="1:6" ht="12.75" customHeight="1" x14ac:dyDescent="0.2">
      <c r="A413" s="53" t="s">
        <v>608</v>
      </c>
      <c r="B413" s="85" t="s">
        <v>831</v>
      </c>
      <c r="C413" s="50" t="s">
        <v>832</v>
      </c>
      <c r="D413" s="51">
        <f t="shared" ref="D413:E413" si="112">D289+D350</f>
        <v>1432771.82</v>
      </c>
      <c r="E413" s="51">
        <f t="shared" si="112"/>
        <v>1881536.0999999999</v>
      </c>
      <c r="F413" s="52">
        <f t="shared" si="81"/>
        <v>131.32140608404762</v>
      </c>
    </row>
    <row r="414" spans="1:6" ht="12.75" customHeight="1" x14ac:dyDescent="0.2">
      <c r="A414" s="53" t="s">
        <v>608</v>
      </c>
      <c r="B414" s="85" t="s">
        <v>833</v>
      </c>
      <c r="C414" s="50" t="s">
        <v>834</v>
      </c>
      <c r="D414" s="51">
        <f t="shared" ref="D414:E414" si="113">IF(D412&gt;=D413,D412-D413,0)</f>
        <v>0</v>
      </c>
      <c r="E414" s="51">
        <f t="shared" si="113"/>
        <v>28112.910000000382</v>
      </c>
      <c r="F414" s="52" t="str">
        <f t="shared" si="81"/>
        <v>-</v>
      </c>
    </row>
    <row r="415" spans="1:6" ht="12.75" customHeight="1" x14ac:dyDescent="0.2">
      <c r="A415" s="53" t="s">
        <v>608</v>
      </c>
      <c r="B415" s="85" t="s">
        <v>835</v>
      </c>
      <c r="C415" s="50" t="s">
        <v>836</v>
      </c>
      <c r="D415" s="51">
        <f t="shared" ref="D415:E415" si="114">IF(D413&gt;=D412,D413-D412,0)</f>
        <v>16840.239999999991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34190.99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17038.78</v>
      </c>
      <c r="F417" s="52" t="str">
        <f t="shared" si="81"/>
        <v>-</v>
      </c>
    </row>
    <row r="418" spans="1:6" ht="12.75" customHeight="1" x14ac:dyDescent="0.2">
      <c r="A418" s="55" t="s">
        <v>842</v>
      </c>
      <c r="B418" s="233" t="s">
        <v>843</v>
      </c>
      <c r="C418" s="56" t="s">
        <v>844</v>
      </c>
      <c r="D418" s="62">
        <f t="shared" ref="D418:E418" si="117">D294+D411</f>
        <v>615.16999999999996</v>
      </c>
      <c r="E418" s="62">
        <f t="shared" si="117"/>
        <v>34007.339999999997</v>
      </c>
      <c r="F418" s="57">
        <f t="shared" si="81"/>
        <v>5528.1206820878779</v>
      </c>
    </row>
    <row r="419" spans="1:6" s="75" customFormat="1" ht="20.100000000000001" customHeight="1" x14ac:dyDescent="0.25">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12"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1415931.58</v>
      </c>
      <c r="E639" s="51">
        <f t="shared" si="180"/>
        <v>1909649.0100000002</v>
      </c>
      <c r="F639" s="52">
        <f t="shared" si="119"/>
        <v>134.86873497093694</v>
      </c>
    </row>
    <row r="640" spans="1:6" ht="12.75" customHeight="1" x14ac:dyDescent="0.2">
      <c r="A640" s="53" t="s">
        <v>608</v>
      </c>
      <c r="B640" s="85" t="s">
        <v>1277</v>
      </c>
      <c r="C640" s="50" t="s">
        <v>1278</v>
      </c>
      <c r="D640" s="51">
        <f t="shared" ref="D640:E640" si="181">D413+D528</f>
        <v>1432771.82</v>
      </c>
      <c r="E640" s="51">
        <f t="shared" si="181"/>
        <v>1881536.0999999999</v>
      </c>
      <c r="F640" s="52">
        <f t="shared" si="119"/>
        <v>131.32140608404762</v>
      </c>
    </row>
    <row r="641" spans="1:6" ht="12.75" customHeight="1" x14ac:dyDescent="0.2">
      <c r="A641" s="53" t="s">
        <v>608</v>
      </c>
      <c r="B641" s="85" t="s">
        <v>1279</v>
      </c>
      <c r="C641" s="50" t="s">
        <v>1280</v>
      </c>
      <c r="D641" s="51">
        <f t="shared" ref="D641:E641" si="182">IF(D639&gt;=D640,D639-D640,0)</f>
        <v>0</v>
      </c>
      <c r="E641" s="51">
        <f t="shared" si="182"/>
        <v>28112.910000000382</v>
      </c>
      <c r="F641" s="52" t="str">
        <f t="shared" si="119"/>
        <v>-</v>
      </c>
    </row>
    <row r="642" spans="1:6" ht="12.75" customHeight="1" x14ac:dyDescent="0.2">
      <c r="A642" s="53" t="s">
        <v>608</v>
      </c>
      <c r="B642" s="85" t="s">
        <v>1281</v>
      </c>
      <c r="C642" s="50" t="s">
        <v>1282</v>
      </c>
      <c r="D642" s="51">
        <f t="shared" ref="D642:E642" si="183">IF(D640&gt;=D639,D640-D639,0)</f>
        <v>16840.239999999991</v>
      </c>
      <c r="E642" s="51">
        <f t="shared" si="183"/>
        <v>0</v>
      </c>
      <c r="F642" s="52">
        <f t="shared" si="119"/>
        <v>0</v>
      </c>
    </row>
    <row r="643" spans="1:6" ht="22.8" x14ac:dyDescent="0.2">
      <c r="A643" s="60" t="s">
        <v>1283</v>
      </c>
      <c r="B643" s="85" t="s">
        <v>1284</v>
      </c>
      <c r="C643" s="61" t="s">
        <v>1283</v>
      </c>
      <c r="D643" s="51">
        <f t="shared" ref="D643:E643" si="184">IF(D416-D417+D637-D638&gt;=0,D416-D417+D637-D638,0)</f>
        <v>34190.99</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17038.78</v>
      </c>
      <c r="F644" s="52" t="str">
        <f t="shared" si="119"/>
        <v>-</v>
      </c>
    </row>
    <row r="645" spans="1:6" ht="22.8" x14ac:dyDescent="0.2">
      <c r="A645" s="53" t="s">
        <v>608</v>
      </c>
      <c r="B645" s="85" t="s">
        <v>1287</v>
      </c>
      <c r="C645" s="50" t="s">
        <v>1288</v>
      </c>
      <c r="D645" s="51">
        <f t="shared" ref="D645:E645" si="186">IF(D641+D643-D642-D644&gt;=0,D641+D643-D642-D644,0)</f>
        <v>17350.750000000007</v>
      </c>
      <c r="E645" s="51">
        <f t="shared" si="186"/>
        <v>11074.130000000383</v>
      </c>
      <c r="F645" s="52">
        <f t="shared" si="119"/>
        <v>63.825079607511945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114659.71</v>
      </c>
      <c r="E647" s="243">
        <v>130426.95</v>
      </c>
      <c r="F647" s="57">
        <f t="shared" si="119"/>
        <v>113.75133427426249</v>
      </c>
    </row>
    <row r="648" spans="1:6" s="75" customFormat="1" ht="20.100000000000001" customHeight="1" x14ac:dyDescent="0.25">
      <c r="A648" s="351" t="s">
        <v>1293</v>
      </c>
      <c r="B648" s="352"/>
      <c r="C648" s="219"/>
      <c r="D648" s="58"/>
      <c r="E648" s="58"/>
      <c r="F648" s="59"/>
    </row>
    <row r="649" spans="1:6" ht="12.75" customHeight="1" x14ac:dyDescent="0.2">
      <c r="A649" s="53">
        <v>11</v>
      </c>
      <c r="B649" s="85" t="s">
        <v>1294</v>
      </c>
      <c r="C649" s="50" t="s">
        <v>1295</v>
      </c>
      <c r="D649" s="242">
        <v>26773.24</v>
      </c>
      <c r="E649" s="242">
        <v>0</v>
      </c>
      <c r="F649" s="52">
        <f t="shared" ref="F649:F724" si="188">IF(D649&lt;&gt;0,IF(E649/D649&gt;=100,"&gt;&gt;100",E649/D649*100),"-")</f>
        <v>0</v>
      </c>
    </row>
    <row r="650" spans="1:6" ht="12.75" customHeight="1" x14ac:dyDescent="0.2">
      <c r="A650" s="53" t="s">
        <v>1296</v>
      </c>
      <c r="B650" s="85" t="s">
        <v>1297</v>
      </c>
      <c r="C650" s="50" t="s">
        <v>1296</v>
      </c>
      <c r="D650" s="242">
        <v>375062.73</v>
      </c>
      <c r="E650" s="242">
        <v>0</v>
      </c>
      <c r="F650" s="52">
        <f t="shared" si="188"/>
        <v>0</v>
      </c>
    </row>
    <row r="651" spans="1:6" ht="12.75" customHeight="1" x14ac:dyDescent="0.2">
      <c r="A651" s="53" t="s">
        <v>1298</v>
      </c>
      <c r="B651" s="85" t="s">
        <v>1299</v>
      </c>
      <c r="C651" s="50" t="s">
        <v>1298</v>
      </c>
      <c r="D651" s="242">
        <v>396715.86</v>
      </c>
      <c r="E651" s="242">
        <v>0</v>
      </c>
      <c r="F651" s="52">
        <f t="shared" si="188"/>
        <v>0</v>
      </c>
    </row>
    <row r="652" spans="1:6" ht="22.8" x14ac:dyDescent="0.2">
      <c r="A652" s="53">
        <v>11</v>
      </c>
      <c r="B652" s="85" t="s">
        <v>1300</v>
      </c>
      <c r="C652" s="50" t="s">
        <v>1301</v>
      </c>
      <c r="D652" s="51">
        <f t="shared" ref="D652:E652" si="189">+D649+D650-D651</f>
        <v>5120.109999999986</v>
      </c>
      <c r="E652" s="51">
        <f t="shared" si="189"/>
        <v>0</v>
      </c>
      <c r="F652" s="52">
        <f t="shared" si="188"/>
        <v>0</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65</v>
      </c>
      <c r="E654" s="262">
        <v>60</v>
      </c>
      <c r="F654" s="52">
        <f t="shared" si="188"/>
        <v>92.307692307692307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65</v>
      </c>
      <c r="E656" s="262">
        <v>60</v>
      </c>
      <c r="F656" s="52">
        <f t="shared" si="188"/>
        <v>92.307692307692307</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1108155.18</v>
      </c>
      <c r="E675" s="242">
        <v>167672.54999999999</v>
      </c>
      <c r="F675" s="52">
        <f t="shared" si="188"/>
        <v>15.130782495642894</v>
      </c>
    </row>
    <row r="676" spans="1:6" ht="22.8" x14ac:dyDescent="0.2">
      <c r="A676" s="53">
        <v>63613</v>
      </c>
      <c r="B676" s="232" t="s">
        <v>1349</v>
      </c>
      <c r="C676" s="50" t="s">
        <v>1350</v>
      </c>
      <c r="D676" s="242">
        <v>20159.79</v>
      </c>
      <c r="E676" s="242">
        <v>1448071.52</v>
      </c>
      <c r="F676" s="52">
        <f t="shared" si="188"/>
        <v>7182.9692670409759</v>
      </c>
    </row>
    <row r="677" spans="1:6" ht="22.8" x14ac:dyDescent="0.2">
      <c r="A677" s="53">
        <v>63622</v>
      </c>
      <c r="B677" s="232" t="s">
        <v>1351</v>
      </c>
      <c r="C677" s="50" t="s">
        <v>1352</v>
      </c>
      <c r="D677" s="242">
        <v>20159.79</v>
      </c>
      <c r="E677" s="242"/>
      <c r="F677" s="52">
        <f t="shared" si="188"/>
        <v>0</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33045.599999999999</v>
      </c>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4385.93</v>
      </c>
      <c r="E697" s="242"/>
      <c r="F697" s="52">
        <f t="shared" si="188"/>
        <v>0</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67688.89</v>
      </c>
      <c r="E710" s="242">
        <v>25489.61</v>
      </c>
      <c r="F710" s="52">
        <f t="shared" si="188"/>
        <v>37.657006932747755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166.64</v>
      </c>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2617.7399999999998</v>
      </c>
      <c r="E717" s="242">
        <v>1324.32</v>
      </c>
      <c r="F717" s="52">
        <f t="shared" si="188"/>
        <v>50.59020376355177</v>
      </c>
    </row>
    <row r="718" spans="1:6" ht="12.75" customHeight="1" x14ac:dyDescent="0.2">
      <c r="A718" s="53">
        <v>32121</v>
      </c>
      <c r="B718" s="85" t="s">
        <v>1415</v>
      </c>
      <c r="C718" s="50" t="s">
        <v>1416</v>
      </c>
      <c r="D718" s="242">
        <v>32847.730000000003</v>
      </c>
      <c r="E718" s="242">
        <v>31575.81</v>
      </c>
      <c r="F718" s="52">
        <f t="shared" si="188"/>
        <v>96.127829837860929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1504.41</v>
      </c>
      <c r="E720" s="242">
        <v>3229.2</v>
      </c>
      <c r="F720" s="52">
        <f t="shared" si="188"/>
        <v>214.64893213950978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12"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 zoomScale="150" zoomScaleNormal="150" workbookViewId="0">
      <selection activeCell="E9" sqref="E9"/>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534494.36999999988</v>
      </c>
      <c r="E6" s="229">
        <f t="shared" si="0"/>
        <v>648397.39999999991</v>
      </c>
      <c r="F6" s="230">
        <f t="shared" ref="F6:F260" si="1">IF(D6&gt;0,IF(E6/D6&gt;=100,"&gt;&gt;100",E6/D6*100),"-")</f>
        <v>121.31042652516622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399276.86999999994</v>
      </c>
      <c r="E7" s="104">
        <f t="shared" si="2"/>
        <v>409928.95999999996</v>
      </c>
      <c r="F7" s="93">
        <f t="shared" si="1"/>
        <v>102.66784549778704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268225.46999999997</v>
      </c>
      <c r="E8" s="104">
        <f>E9+E10-E11</f>
        <v>278877.56</v>
      </c>
      <c r="F8" s="93">
        <f t="shared" si="1"/>
        <v>103.97131935308008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268225.46999999997</v>
      </c>
      <c r="E9" s="247">
        <v>278877.56</v>
      </c>
      <c r="F9" s="93">
        <f t="shared" si="1"/>
        <v>103.97131935308008</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131051.39999999997</v>
      </c>
      <c r="E12" s="104">
        <f t="shared" si="3"/>
        <v>131051.39999999997</v>
      </c>
      <c r="F12" s="93">
        <f t="shared" si="1"/>
        <v>100</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64497.479999999981</v>
      </c>
      <c r="E13" s="104">
        <f t="shared" si="4"/>
        <v>64497.479999999981</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961969.46</v>
      </c>
      <c r="E15" s="247">
        <v>961969.46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21866.37</v>
      </c>
      <c r="E17" s="247">
        <v>21866.37</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919338.35</v>
      </c>
      <c r="E18" s="247">
        <v>919338.35</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49493.789999999979</v>
      </c>
      <c r="E19" s="104">
        <f t="shared" si="5"/>
        <v>49493.789999999979</v>
      </c>
      <c r="F19" s="93">
        <f t="shared" si="1"/>
        <v>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289682.38</v>
      </c>
      <c r="E20" s="247">
        <v>289682.38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2731.25</v>
      </c>
      <c r="E21" s="247">
        <v>2731.25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43821.51</v>
      </c>
      <c r="E25" s="247">
        <v>43821.51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39606.35</v>
      </c>
      <c r="E26" s="247">
        <v>39606.35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326347.7</v>
      </c>
      <c r="E28" s="247">
        <v>326347.7</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17060.13</v>
      </c>
      <c r="E35" s="104">
        <f t="shared" si="7"/>
        <v>17060.13</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27998.06</v>
      </c>
      <c r="E36" s="247">
        <v>27998.06</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10937.93</v>
      </c>
      <c r="E40" s="247">
        <v>10937.93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1732.65</v>
      </c>
      <c r="E54" s="247">
        <v>1732.65</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1732.65</v>
      </c>
      <c r="E55" s="247">
        <v>1732.65</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135217.5</v>
      </c>
      <c r="E68" s="104">
        <f t="shared" si="13"/>
        <v>238468.44</v>
      </c>
      <c r="F68" s="93">
        <f t="shared" si="1"/>
        <v>176.35915469521325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5120.1099999999997</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5120.1099999999997</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5120.1099999999997</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4066.92</v>
      </c>
      <c r="E78" s="104">
        <f>E79+SUM(E82:E84)-E85+E86</f>
        <v>42436.26</v>
      </c>
      <c r="F78" s="93">
        <f t="shared" si="1"/>
        <v>1043.4495883862971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4066.92</v>
      </c>
      <c r="E86" s="247">
        <v>42436.26</v>
      </c>
      <c r="F86" s="93">
        <f t="shared" si="1"/>
        <v>1043.4495883862971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11370.76</v>
      </c>
      <c r="E146" s="104">
        <f t="shared" si="26"/>
        <v>65605.23</v>
      </c>
      <c r="F146" s="93">
        <f t="shared" si="1"/>
        <v>576.96433659667423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32443.38</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615.16999999999996</v>
      </c>
      <c r="E160" s="247">
        <v>6646.73</v>
      </c>
      <c r="F160" s="93">
        <f t="shared" si="1"/>
        <v>1080.4704390656241</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10755.59</v>
      </c>
      <c r="E161" s="247">
        <v>26515.119999999999</v>
      </c>
      <c r="F161" s="93">
        <f t="shared" si="1"/>
        <v>246.52408654476417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114659.71</v>
      </c>
      <c r="E170" s="104">
        <f t="shared" si="29"/>
        <v>130426.95</v>
      </c>
      <c r="F170" s="93">
        <f t="shared" si="1"/>
        <v>113.75133427426249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114659.71</v>
      </c>
      <c r="E173" s="247">
        <v>130426.95</v>
      </c>
      <c r="F173" s="93">
        <f t="shared" si="1"/>
        <v>113.75133427426249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534494.36999999988</v>
      </c>
      <c r="E175" s="104">
        <f t="shared" si="30"/>
        <v>648397.4</v>
      </c>
      <c r="F175" s="93">
        <f t="shared" si="1"/>
        <v>121.31042652516624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128681.5</v>
      </c>
      <c r="E176" s="104">
        <f t="shared" si="31"/>
        <v>151475.31000000003</v>
      </c>
      <c r="F176" s="93">
        <f t="shared" si="1"/>
        <v>117.71335428946665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127948.86</v>
      </c>
      <c r="E177" s="104">
        <f t="shared" si="32"/>
        <v>145836.39000000001</v>
      </c>
      <c r="F177" s="93">
        <f t="shared" si="1"/>
        <v>113.9802183466113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113246.88</v>
      </c>
      <c r="E178" s="247">
        <v>64053.77</v>
      </c>
      <c r="F178" s="93">
        <f t="shared" si="1"/>
        <v>56.56117855079097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11552.12</v>
      </c>
      <c r="E179" s="247">
        <v>69442.210000000006</v>
      </c>
      <c r="F179" s="93">
        <f t="shared" si="1"/>
        <v>601.12091979653951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160.28</v>
      </c>
      <c r="E180" s="104">
        <f t="shared" si="33"/>
        <v>263.26</v>
      </c>
      <c r="F180" s="93">
        <f t="shared" si="1"/>
        <v>164.25006239081605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160.28</v>
      </c>
      <c r="E183" s="247">
        <v>263.26</v>
      </c>
      <c r="F183" s="93">
        <f t="shared" si="1"/>
        <v>164.25006239081605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2989.58</v>
      </c>
      <c r="E188" s="247">
        <v>12077.15</v>
      </c>
      <c r="F188" s="93">
        <f t="shared" si="1"/>
        <v>403.97480582556744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732.64</v>
      </c>
      <c r="E189" s="247">
        <v>5638.92</v>
      </c>
      <c r="F189" s="93">
        <f t="shared" si="1"/>
        <v>769.671325616947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405812.86999999994</v>
      </c>
      <c r="E237" s="104">
        <f t="shared" si="41"/>
        <v>496922.08999999997</v>
      </c>
      <c r="F237" s="93">
        <f t="shared" si="1"/>
        <v>122.45104252115023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387846.94999999995</v>
      </c>
      <c r="E238" s="104">
        <f t="shared" si="42"/>
        <v>451840.62</v>
      </c>
      <c r="F238" s="93">
        <f t="shared" si="1"/>
        <v>116.49972237760282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404171.47</v>
      </c>
      <c r="E239" s="104">
        <f t="shared" si="43"/>
        <v>468165.14</v>
      </c>
      <c r="F239" s="93">
        <f t="shared" si="1"/>
        <v>115.83329718943301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404171.47</v>
      </c>
      <c r="E240" s="247">
        <v>468165.14</v>
      </c>
      <c r="F240" s="93">
        <f t="shared" si="1"/>
        <v>115.83329718943301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16324.52</v>
      </c>
      <c r="E242" s="104">
        <f t="shared" si="44"/>
        <v>16324.52</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16324.52</v>
      </c>
      <c r="E243" s="247">
        <v>16324.52</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17350.75</v>
      </c>
      <c r="E245" s="104">
        <f t="shared" si="45"/>
        <v>11074.13</v>
      </c>
      <c r="F245" s="93">
        <f t="shared" si="1"/>
        <v>63.825079607509764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17350.75</v>
      </c>
      <c r="E246" s="104">
        <f t="shared" si="46"/>
        <v>11911.48</v>
      </c>
      <c r="F246" s="93">
        <f t="shared" si="1"/>
        <v>68.651095773957891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17350.75</v>
      </c>
      <c r="E247" s="247">
        <v>11911.48</v>
      </c>
      <c r="F247" s="93">
        <f t="shared" si="1"/>
        <v>68.651095773957891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837.35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837.35</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615.16999999999996</v>
      </c>
      <c r="E255" s="247">
        <v>34007.339999999997</v>
      </c>
      <c r="F255" s="93">
        <f t="shared" si="1"/>
        <v>5528.1206820878779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14633.85</v>
      </c>
      <c r="E259" s="104">
        <f t="shared" si="49"/>
        <v>14633.85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14633.85</v>
      </c>
      <c r="E260" s="248">
        <v>14633.85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11370.76</v>
      </c>
      <c r="E265" s="247">
        <v>65605.23</v>
      </c>
      <c r="F265" s="93">
        <f t="shared" si="50"/>
        <v>576.96433659667423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4066.92</v>
      </c>
      <c r="E268" s="247">
        <v>41538.71</v>
      </c>
      <c r="F268" s="93">
        <f t="shared" si="50"/>
        <v>1021.380061569935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897.55</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127948.86</v>
      </c>
      <c r="E288" s="247">
        <v>145836.39000000001</v>
      </c>
      <c r="F288" s="93">
        <f t="shared" si="50"/>
        <v>113.9802183466113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732.64</v>
      </c>
      <c r="E290" s="247">
        <v>5638.92</v>
      </c>
      <c r="F290" s="93">
        <f t="shared" si="50"/>
        <v>769.671325616947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2989.58</v>
      </c>
      <c r="E302" s="247">
        <v>12077.15</v>
      </c>
      <c r="F302" s="93">
        <f t="shared" si="50"/>
        <v>403.97480582556744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12"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zoomScale="120" zoomScaleNormal="120"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1432771.82</v>
      </c>
      <c r="E114" s="81">
        <f t="shared" si="22"/>
        <v>1881536.1</v>
      </c>
      <c r="F114" s="63">
        <f t="shared" si="1"/>
        <v>131.32140608404762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1371204.59</v>
      </c>
      <c r="E115" s="81">
        <f t="shared" si="23"/>
        <v>1881536.1</v>
      </c>
      <c r="F115" s="63">
        <f t="shared" si="1"/>
        <v>137.21775099950622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1371204.59</v>
      </c>
      <c r="E117" s="310">
        <v>1881536.1</v>
      </c>
      <c r="F117" s="63">
        <f t="shared" si="1"/>
        <v>137.21775099950622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61567.23</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1432771.82</v>
      </c>
      <c r="E141" s="106">
        <f t="shared" si="28"/>
        <v>1881536.1</v>
      </c>
      <c r="F141" s="82">
        <f t="shared" si="1"/>
        <v>131.32140608404762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49" sqref="E4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40" zoomScaleNormal="140" workbookViewId="0">
      <selection activeCell="D105" sqref="D10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121818.5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1964838.2000000002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1893471.6900000002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1613109.26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270217.83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129.52000000000001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10015.08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71366.509999999995</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1935181.3900000001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1867883.81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1611410.71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255519.05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26.54</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927.51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67297.58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151475.31000000006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151475.31000000003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145836.39000000001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5638.92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140" zoomScaleNormal="140" workbookViewId="0">
      <selection activeCell="D3" sqref="D3"/>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9499</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Hrastinski</cp:lastModifiedBy>
  <cp:lastPrinted>2024-09-24T08:26:57Z</cp:lastPrinted>
  <dcterms:created xsi:type="dcterms:W3CDTF">2022-04-01T05:14:30Z</dcterms:created>
  <dcterms:modified xsi:type="dcterms:W3CDTF">2025-02-12T08:59:09Z</dcterms:modified>
</cp:coreProperties>
</file>